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230" windowHeight="11895" tabRatio="800" activeTab="0"/>
  </bookViews>
  <sheets>
    <sheet name="TAB3" sheetId="1" r:id="rId1"/>
    <sheet name="air_plus_1_1_2_op" sheetId="2" r:id="rId2"/>
    <sheet name="air_plus_1_1_3_op" sheetId="3" r:id="rId3"/>
    <sheet name="air_plus_1_1_4_op" sheetId="4" r:id="rId4"/>
    <sheet name="air_plus_1_1_5_op" sheetId="5" r:id="rId5"/>
    <sheet name="air_plus_1_2_1_op" sheetId="6" r:id="rId6"/>
    <sheet name="air_plus_1_2_2_op" sheetId="7" r:id="rId7"/>
    <sheet name="air_plus_1_2_3_op" sheetId="8" r:id="rId8"/>
    <sheet name="air_plus_1_2_4_op" sheetId="9" r:id="rId9"/>
    <sheet name="air_plus_1_2_5_op" sheetId="10" r:id="rId10"/>
    <sheet name="air_plus_2_1_1_op" sheetId="11" r:id="rId11"/>
    <sheet name="air_plus_2_1_2_ppp" sheetId="12" r:id="rId12"/>
    <sheet name="air_plus_2_1_3_op" sheetId="13" r:id="rId13"/>
    <sheet name="air_plus_2_2_1_pmi" sheetId="14" r:id="rId14"/>
    <sheet name="air_plus_2_2_2_pmi" sheetId="15" r:id="rId15"/>
    <sheet name="air_plus_2_2_4_pmi" sheetId="16" r:id="rId16"/>
    <sheet name="air_plus_2_2_5_pmi" sheetId="17" r:id="rId17"/>
    <sheet name="air_plus_2_2_6_pmi" sheetId="18" r:id="rId18"/>
    <sheet name="air_plus_3_1_1_aipr" sheetId="19" r:id="rId19"/>
    <sheet name="air_plus_3_1_2_pmi" sheetId="20" r:id="rId20"/>
    <sheet name="air_plus_3_2_2_aipr" sheetId="21" r:id="rId21"/>
    <sheet name="air_plus_3_2_3_aipr" sheetId="22" r:id="rId22"/>
    <sheet name="air_plus_4_1_1_op" sheetId="23" r:id="rId23"/>
    <sheet name="air_plus_4_1_2_op" sheetId="24" r:id="rId24"/>
    <sheet name="air_plus_4_1_3_op" sheetId="25" r:id="rId25"/>
    <sheet name="air_plus_4_1_5_op" sheetId="26" r:id="rId26"/>
    <sheet name="air_plus_4_2_1_op" sheetId="27" r:id="rId27"/>
    <sheet name="air_plus_4_2_2_aipu" sheetId="28" r:id="rId28"/>
    <sheet name="air_plus_4_2_3_op" sheetId="29" r:id="rId29"/>
    <sheet name="air_plus_4_2_4_op" sheetId="30" r:id="rId30"/>
    <sheet name="air_plus_4_2_5_op" sheetId="31" r:id="rId31"/>
    <sheet name="air_plus_rim01_op" sheetId="32" r:id="rId32"/>
    <sheet name="air_plus_rim02_pmi" sheetId="33" r:id="rId33"/>
  </sheets>
  <definedNames>
    <definedName name="_xlnm.Print_Area" localSheetId="1">'air_plus_1_1_2_op'!$A$1:$I$24</definedName>
    <definedName name="_xlnm.Print_Area" localSheetId="2">'air_plus_1_1_3_op'!$A$1:$I$21</definedName>
    <definedName name="_xlnm.Print_Area" localSheetId="3">'air_plus_1_1_4_op'!$A$1:$I$21</definedName>
    <definedName name="_xlnm.Print_Area" localSheetId="4">'air_plus_1_1_5_op'!$A$1:$I$21</definedName>
    <definedName name="_xlnm.Print_Area" localSheetId="5">'air_plus_1_2_1_op'!$A$1:$H$35</definedName>
    <definedName name="_xlnm.Print_Area" localSheetId="6">'air_plus_1_2_2_op'!$A$1:$H$35</definedName>
    <definedName name="_xlnm.Print_Area" localSheetId="7">'air_plus_1_2_3_op'!$A$1:$I$21</definedName>
    <definedName name="_xlnm.Print_Area" localSheetId="8">'air_plus_1_2_4_op'!$A$1:$I$21</definedName>
    <definedName name="_xlnm.Print_Area" localSheetId="9">'air_plus_1_2_5_op'!$A$1:$I$21</definedName>
    <definedName name="_xlnm.Print_Area" localSheetId="10">'air_plus_2_1_1_op'!$A$1:$H$35</definedName>
    <definedName name="_xlnm.Print_Area" localSheetId="11">'air_plus_2_1_2_ppp'!#REF!</definedName>
    <definedName name="_xlnm.Print_Area" localSheetId="12">'air_plus_2_1_3_op'!$A$1:$I$45</definedName>
    <definedName name="_xlnm.Print_Area" localSheetId="13">'air_plus_2_2_1_pmi'!$A$1:$I$21</definedName>
    <definedName name="_xlnm.Print_Area" localSheetId="14">'air_plus_2_2_2_pmi'!$A$1:$I$21</definedName>
    <definedName name="_xlnm.Print_Area" localSheetId="15">'air_plus_2_2_4_pmi'!$A$1:$I$21</definedName>
    <definedName name="_xlnm.Print_Area" localSheetId="16">'air_plus_2_2_5_pmi'!$A$1:$I$21</definedName>
    <definedName name="_xlnm.Print_Area" localSheetId="17">'air_plus_2_2_6_pmi'!$A$1:$I$21</definedName>
    <definedName name="_xlnm.Print_Area" localSheetId="18">'air_plus_3_1_1_aipr'!$A$1:$I$25</definedName>
    <definedName name="_xlnm.Print_Area" localSheetId="19">'air_plus_3_1_2_pmi'!$A$1:$I$21</definedName>
    <definedName name="_xlnm.Print_Area" localSheetId="20">'air_plus_3_2_2_aipr'!$A$1:$I$25</definedName>
    <definedName name="_xlnm.Print_Area" localSheetId="21">'air_plus_3_2_3_aipr'!$A$1:$I$25</definedName>
    <definedName name="_xlnm.Print_Area" localSheetId="22">'air_plus_4_1_1_op'!$A$1:$I$24</definedName>
    <definedName name="_xlnm.Print_Area" localSheetId="23">'air_plus_4_1_2_op'!$A$1:$H$35</definedName>
    <definedName name="_xlnm.Print_Area" localSheetId="24">'air_plus_4_1_3_op'!$A$1:$I$24</definedName>
    <definedName name="_xlnm.Print_Area" localSheetId="25">'air_plus_4_1_5_op'!$A$1:$I$24</definedName>
    <definedName name="_xlnm.Print_Area" localSheetId="26">'air_plus_4_2_1_op'!$A$1:$I$21</definedName>
    <definedName name="_xlnm.Print_Area" localSheetId="27">'air_plus_4_2_2_aipu'!$A$1:$I$25</definedName>
    <definedName name="_xlnm.Print_Area" localSheetId="28">'air_plus_4_2_3_op'!$A$1:$I$21</definedName>
    <definedName name="_xlnm.Print_Area" localSheetId="29">'air_plus_4_2_4_op'!$A$1:$I$36</definedName>
    <definedName name="_xlnm.Print_Area" localSheetId="30">'air_plus_4_2_5_op'!$C$1:$J$35</definedName>
    <definedName name="_xlnm.Print_Area" localSheetId="31">'air_plus_rim01_op'!$A$1:$H$35</definedName>
    <definedName name="_xlnm.Print_Area" localSheetId="32">'air_plus_rim02_pmi'!$A$1:$I$21</definedName>
    <definedName name="_xlnm.Print_Area" localSheetId="0">'TAB3'!$A$1:$P$77</definedName>
    <definedName name="Excel_BuiltIn_Print_Area_10_1">'air_plus_4_1_2_op'!#REF!</definedName>
    <definedName name="Excel_BuiltIn_Print_Area_10_1_1">'air_plus_4_1_2_op'!#REF!</definedName>
    <definedName name="Excel_BuiltIn_Print_Area_11_1">'air_plus_1_1_4_op'!$A$2:$I$23</definedName>
    <definedName name="Excel_BuiltIn_Print_Area_11_1_1">'air_plus_4_1_3_op'!$A$2:$J$33</definedName>
    <definedName name="Excel_BuiltIn_Print_Area_12_1">'air_plus_1_1_2_op'!$A$2:$J$33</definedName>
    <definedName name="Excel_BuiltIn_Print_Area_13_1">'air_plus_1_2_1_op'!#REF!</definedName>
    <definedName name="Excel_BuiltIn_Print_Area_13_1_1">'air_plus_4_2_1_op'!$A$2:$J$23</definedName>
    <definedName name="Excel_BuiltIn_Print_Area_14_1">'air_plus_1_2_2_op'!#REF!</definedName>
    <definedName name="Excel_BuiltIn_Print_Area_14_1_1">#REF!</definedName>
    <definedName name="Excel_BuiltIn_Print_Area_14_1_1_1">#REF!</definedName>
    <definedName name="Excel_BuiltIn_Print_Area_15_1">'air_plus_1_2_3_op'!$A$2:$I$23</definedName>
    <definedName name="Excel_BuiltIn_Print_Area_16_1">'air_plus_1_2_4_op'!$A$2:$I$23</definedName>
    <definedName name="Excel_BuiltIn_Print_Area_16_1_1">'air_plus_2_1_3_op'!#REF!</definedName>
    <definedName name="Excel_BuiltIn_Print_Area_16_1_1_1">'air_plus_2_1_3_op'!#REF!</definedName>
    <definedName name="Excel_BuiltIn_Print_Area_17_1">'air_plus_1_2_5_op'!$A$2:$I$23</definedName>
    <definedName name="Excel_BuiltIn_Print_Area_17_1_1">'air_plus_2_1_1_op'!#REF!</definedName>
    <definedName name="Excel_BuiltIn_Print_Area_18_1">'air_plus_2_1_1_op'!#REF!</definedName>
    <definedName name="Excel_BuiltIn_Print_Area_18_1_1">'air_plus_1_2_2_op'!#REF!</definedName>
    <definedName name="Excel_BuiltIn_Print_Area_19_1">'air_plus_1_1_3_op'!$A$2:$I$21</definedName>
    <definedName name="Excel_BuiltIn_Print_Area_19_1_1">'air_plus_1_1_3_op'!$A$2:$J$23</definedName>
    <definedName name="Excel_BuiltIn_Print_Area_2_1">#REF!</definedName>
    <definedName name="Excel_BuiltIn_Print_Area_2_1_34">"$#RIF!.$A$1:$J$33"</definedName>
    <definedName name="Excel_BuiltIn_Print_Area_2_1_35">"$#RIF!.$A$1:$J$33"</definedName>
    <definedName name="Excel_BuiltIn_Print_Area_20_1">'air_plus_4_2_3_op'!$A$2:$I$23</definedName>
    <definedName name="Excel_BuiltIn_Print_Area_20_1_1">'air_plus_4_2_3_op'!$A$2:$J$23</definedName>
    <definedName name="Excel_BuiltIn_Print_Area_21_1">'air_plus_2_2_1_pmi'!$A$2:$I$33</definedName>
    <definedName name="Excel_BuiltIn_Print_Area_21_1_1">#REF!</definedName>
    <definedName name="Excel_BuiltIn_Print_Area_22_1">'air_plus_2_2_2_pmi'!$A$2:$I$33</definedName>
    <definedName name="Excel_BuiltIn_Print_Area_22_1_1">'air_plus_1_2_3_op'!$A$2:$J$23</definedName>
    <definedName name="Excel_BuiltIn_Print_Area_23_1">'air_plus_4_2_4_op'!$A$6:$J$41</definedName>
    <definedName name="Excel_BuiltIn_Print_Area_24_1">'air_plus_1_1_4_op'!$A$2:$J$23</definedName>
    <definedName name="Excel_BuiltIn_Print_Area_25_1">'air_plus_4_1_1_op'!$A$2:$I$33</definedName>
    <definedName name="Excel_BuiltIn_Print_Area_25_1_1">'air_plus_1_1_5_op'!$A$2:$I$23</definedName>
    <definedName name="Excel_BuiltIn_Print_Area_25_1_1_1">'air_plus_1_1_5_op'!$A$2:$J$23</definedName>
    <definedName name="Excel_BuiltIn_Print_Area_26_1">'air_plus_1_2_4_op'!$A$2:$J$23</definedName>
    <definedName name="Excel_BuiltIn_Print_Area_27_1">'air_plus_4_1_3_op'!$A$2:$I$33</definedName>
    <definedName name="Excel_BuiltIn_Print_Area_27_1_1">'air_plus_4_2_5_op'!$A$2:$B$23</definedName>
    <definedName name="Excel_BuiltIn_Print_Area_27_1_1_1">'air_plus_4_2_5_op'!$A$2:$B$23</definedName>
    <definedName name="Excel_BuiltIn_Print_Area_28_1">#REF!</definedName>
    <definedName name="Excel_BuiltIn_Print_Area_28_1_1">'air_plus_4_1_5_op'!$A$2:$J$24</definedName>
    <definedName name="Excel_BuiltIn_Print_Area_29_1">'air_plus_4_1_5_op'!$A$2:$I$24</definedName>
    <definedName name="Excel_BuiltIn_Print_Area_29_1_1">#REF!</definedName>
    <definedName name="Excel_BuiltIn_Print_Area_3">#REF!</definedName>
    <definedName name="Excel_BuiltIn_Print_Area_3_34">"$#RIF!.$A$1:$J$24"</definedName>
    <definedName name="Excel_BuiltIn_Print_Area_3_35">"$#RIF!.$A$1:$J$24"</definedName>
    <definedName name="Excel_BuiltIn_Print_Area_30_1">#REF!</definedName>
    <definedName name="Excel_BuiltIn_Print_Area_30_1_1">#REF!</definedName>
    <definedName name="Excel_BuiltIn_Print_Area_30_1_1_1">#REF!</definedName>
    <definedName name="Excel_BuiltIn_Print_Area_30_1_1_1_34">"$#RIF!.$A$23:$K$44"</definedName>
    <definedName name="Excel_BuiltIn_Print_Area_30_1_1_1_35">"$#RIF!.$A$23:$K$44"</definedName>
    <definedName name="Excel_BuiltIn_Print_Area_30_1_1_34">"$#RIF!.$A$23:$J$44"</definedName>
    <definedName name="Excel_BuiltIn_Print_Area_30_1_1_35">"$#RIF!.$A$23:$J$44"</definedName>
    <definedName name="Excel_BuiltIn_Print_Area_31_1">'air_plus_4_2_1_op'!$A$2:$I$23</definedName>
    <definedName name="Excel_BuiltIn_Print_Area_31_1_1">'air_plus_1_2_5_op'!$A$2:$J$23</definedName>
    <definedName name="Excel_BuiltIn_Print_Area_32_1">'air_plus_4_2_2_aipu'!$A$2:$I$25</definedName>
    <definedName name="Excel_BuiltIn_Print_Area_32_1_1">'air_plus_4_2_2_aipu'!$A$2:$J$25</definedName>
    <definedName name="Excel_BuiltIn_Print_Area_32_1_1_41">"$#RIF!.$A$2:$J$25"</definedName>
    <definedName name="Excel_BuiltIn_Print_Area_32_1_41">"$#RIF!.$A$2:$I$25"</definedName>
    <definedName name="Excel_BuiltIn_Print_Area_33_1">'air_plus_4_2_3_op'!$A$1:$I$23</definedName>
    <definedName name="Excel_BuiltIn_Print_Area_33_1_1">'air_plus_3_1_1_aipr'!$A$2:$I$37</definedName>
    <definedName name="Excel_BuiltIn_Print_Area_33_1_1_1">'air_plus_3_1_1_aipr'!$A$2:$J$37</definedName>
    <definedName name="Excel_BuiltIn_Print_Area_34_1">'air_plus_4_2_4_op'!$A$2:$I$41</definedName>
    <definedName name="Excel_BuiltIn_Print_Area_34_1_1">'air_plus_2_1_2_ppp'!#REF!</definedName>
    <definedName name="Excel_BuiltIn_Print_Area_35_1">'air_plus_2_2_1_pmi'!$A$2:$J$33</definedName>
    <definedName name="Excel_BuiltIn_Print_Area_36_1">'air_plus_2_2_2_pmi'!$A$2:$J$33</definedName>
    <definedName name="Excel_BuiltIn_Print_Area_4_1">"$#RIF!.$A$1:$I$21"</definedName>
    <definedName name="Excel_BuiltIn_Print_Area_4_1_1">#REF!</definedName>
    <definedName name="Excel_BuiltIn_Print_Area_4_1_34">"$#RIF!.$A$1:$J$26"</definedName>
    <definedName name="Excel_BuiltIn_Print_Area_4_1_35">"$#RIF!.$A$1:$J$26"</definedName>
    <definedName name="Excel_BuiltIn_Print_Area_41">"$#RIF!.$A$1:$I$25"</definedName>
    <definedName name="Excel_BuiltIn_Print_Area_5_1">#REF!</definedName>
    <definedName name="Excel_BuiltIn_Print_Area_5_1_34">"$#RIF!.$A$1:$J$29"</definedName>
    <definedName name="Excel_BuiltIn_Print_Area_5_1_35">"$#RIF!.$A$1:$J$29"</definedName>
    <definedName name="Excel_BuiltIn_Print_Area_8_1">#REF!</definedName>
    <definedName name="Excel_BuiltIn_Print_Area_8_1_1">'air_plus_4_1_1_op'!$A$2:$J$33</definedName>
    <definedName name="Excel_BuiltIn_Print_Area_8_1_34">"$#RIF!.$A$2:$I$33"</definedName>
    <definedName name="Excel_BuiltIn_Print_Area_8_1_35">"$#RIF!.$A$2:$I$33"</definedName>
    <definedName name="Excel_BuiltIn_Print_Area_9_1">'air_plus_1_1_2_op'!$A$2:$I$25</definedName>
    <definedName name="Excel_BuiltIn_Print_Area_9_1_1">#REF!</definedName>
    <definedName name="Excel_BuiltIn_Print_Area_9_1_1_34">"$#RIF!.$A$2:$J$33"</definedName>
    <definedName name="Excel_BuiltIn_Print_Area_9_1_1_35">"$#RIF!.$A$2:$J$33"</definedName>
  </definedNames>
  <calcPr fullCalcOnLoad="1" fullPrecision="0"/>
</workbook>
</file>

<file path=xl/sharedStrings.xml><?xml version="1.0" encoding="utf-8"?>
<sst xmlns="http://schemas.openxmlformats.org/spreadsheetml/2006/main" count="1264" uniqueCount="304">
  <si>
    <r>
      <t>ID DOC</t>
    </r>
    <r>
      <rPr>
        <vertAlign val="superscript"/>
        <sz val="9"/>
        <rFont val="Arial"/>
        <family val="2"/>
      </rPr>
      <t>1</t>
    </r>
  </si>
  <si>
    <r>
      <t>CODICE LINEA PROGETTUALE</t>
    </r>
    <r>
      <rPr>
        <b/>
        <vertAlign val="superscript"/>
        <sz val="9"/>
        <rFont val="Arial"/>
        <family val="2"/>
      </rPr>
      <t>2</t>
    </r>
  </si>
  <si>
    <r>
      <t>ID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INT</t>
    </r>
    <r>
      <rPr>
        <b/>
        <vertAlign val="superscript"/>
        <sz val="9"/>
        <rFont val="Arial"/>
        <family val="2"/>
      </rPr>
      <t>3</t>
    </r>
  </si>
  <si>
    <t>OPERA STRAT (SI/NO)</t>
  </si>
  <si>
    <t>Intervento già contenuto nei PISL (SI/NO)</t>
  </si>
  <si>
    <r>
      <t>STIMA COSTO</t>
    </r>
    <r>
      <rPr>
        <b/>
        <vertAlign val="superscript"/>
        <sz val="9"/>
        <rFont val="Arial"/>
        <family val="2"/>
      </rPr>
      <t>4</t>
    </r>
  </si>
  <si>
    <r>
      <t>RISORSE PRIVATE</t>
    </r>
    <r>
      <rPr>
        <b/>
        <vertAlign val="superscript"/>
        <sz val="10"/>
        <rFont val="Arial"/>
        <family val="2"/>
      </rPr>
      <t>5</t>
    </r>
  </si>
  <si>
    <r>
      <t xml:space="preserve"> RISORSE PUBBLICHE LOCALI</t>
    </r>
    <r>
      <rPr>
        <b/>
        <vertAlign val="superscript"/>
        <sz val="10"/>
        <rFont val="Arial"/>
        <family val="2"/>
      </rPr>
      <t>6</t>
    </r>
  </si>
  <si>
    <r>
      <t>ALTRE RISORSE PUBBLICHE (regionali, nazionali, comunitarie)</t>
    </r>
    <r>
      <rPr>
        <b/>
        <vertAlign val="superscript"/>
        <sz val="10"/>
        <rFont val="Arial"/>
        <family val="2"/>
      </rPr>
      <t>7</t>
    </r>
  </si>
  <si>
    <t>COLONNA DI VERIFICA NOSTRA</t>
  </si>
  <si>
    <t>Comunali</t>
  </si>
  <si>
    <t>Provinciali</t>
  </si>
  <si>
    <t>Altro</t>
  </si>
  <si>
    <t>15.1</t>
  </si>
  <si>
    <t>INTERVENTI PUBBLICI</t>
  </si>
  <si>
    <t>15.1.1</t>
  </si>
  <si>
    <t>OO. PP.</t>
  </si>
  <si>
    <t>15.1.1.1</t>
  </si>
  <si>
    <t>si</t>
  </si>
  <si>
    <t>NO</t>
  </si>
  <si>
    <t>15.1.1.2</t>
  </si>
  <si>
    <t>15.1.1.3</t>
  </si>
  <si>
    <t>15.1.1.4</t>
  </si>
  <si>
    <t>sdf</t>
  </si>
  <si>
    <t>15.1.1.5</t>
  </si>
  <si>
    <t>Regimazione idraulica del reticolo idrografico minore all'interno del concentrico di Villafranca Piemonte</t>
  </si>
  <si>
    <t>II.4</t>
  </si>
  <si>
    <t>15.1.1.6</t>
  </si>
  <si>
    <t>15.1.1.7</t>
  </si>
  <si>
    <t>15.1.1.8</t>
  </si>
  <si>
    <t>15.1.1.9</t>
  </si>
  <si>
    <t>SI</t>
  </si>
  <si>
    <t>15.1.1.10</t>
  </si>
  <si>
    <t>Progetto parzialmente inserito</t>
  </si>
  <si>
    <t>15.1.1.11</t>
  </si>
  <si>
    <t>15.1.1.12</t>
  </si>
  <si>
    <t>15.1.1.13</t>
  </si>
  <si>
    <t>15.1.1.14</t>
  </si>
  <si>
    <t>15.1.1.15</t>
  </si>
  <si>
    <t>15.1.1.16</t>
  </si>
  <si>
    <t>15.1.1.17</t>
  </si>
  <si>
    <t>15.1.1.18</t>
  </si>
  <si>
    <t>15.1.2</t>
  </si>
  <si>
    <t>PARTENARIATO PUBBLICO-PRIVATO</t>
  </si>
  <si>
    <t>15.1.2.1</t>
  </si>
  <si>
    <t>realizzazione solo pubblica e gestione privata</t>
  </si>
  <si>
    <t>15.1.2.1.1</t>
  </si>
  <si>
    <t>15.1.2.1.2</t>
  </si>
  <si>
    <t>15.1.2.2</t>
  </si>
  <si>
    <t>realizzazione pubblico-privata e gestione privata</t>
  </si>
  <si>
    <t>15.1.2.2.1</t>
  </si>
  <si>
    <t>…</t>
  </si>
  <si>
    <t>15.1.2.3</t>
  </si>
  <si>
    <t>realizzazione pubblica con contrib. priv. a fondo perduto</t>
  </si>
  <si>
    <t>15.1.2.3.1</t>
  </si>
  <si>
    <t>15.2</t>
  </si>
  <si>
    <t>INTERVENTI PRIVATI</t>
  </si>
  <si>
    <t>15.2.1</t>
  </si>
  <si>
    <t>PREVALENTEMENTE RESIDENZIALI</t>
  </si>
  <si>
    <t>15.2.1.1</t>
  </si>
  <si>
    <t>15.2.1.2</t>
  </si>
  <si>
    <t>15.2.2</t>
  </si>
  <si>
    <t>ATTIVITA' ECONOMICHE</t>
  </si>
  <si>
    <t>15.2.2.1</t>
  </si>
  <si>
    <t>sp</t>
  </si>
  <si>
    <t>15.2.2.2</t>
  </si>
  <si>
    <t>15.2.2.3</t>
  </si>
  <si>
    <t>PSR</t>
  </si>
  <si>
    <t>15.2.2.4</t>
  </si>
  <si>
    <t>15.2.2.5</t>
  </si>
  <si>
    <t>15.2.2.6</t>
  </si>
  <si>
    <t>15.2.2.7</t>
  </si>
  <si>
    <t>Pinacoteca "Fassi" a Villafranca Piemonte</t>
  </si>
  <si>
    <t>III.6</t>
  </si>
  <si>
    <t>A.I.R.P.L.U.S._rim02_PMI</t>
  </si>
  <si>
    <t>lr 18 - DE MINIMIS</t>
  </si>
  <si>
    <t>15.3</t>
  </si>
  <si>
    <t>AZIONI IMMATERIALI</t>
  </si>
  <si>
    <t>15.3.1</t>
  </si>
  <si>
    <t>PUBBLICHE</t>
  </si>
  <si>
    <t>15.3.1.1</t>
  </si>
  <si>
    <t>ai</t>
  </si>
  <si>
    <t>15.3.2</t>
  </si>
  <si>
    <t>PRIVATE</t>
  </si>
  <si>
    <t>15.3.2.1</t>
  </si>
  <si>
    <t>PSR e LR23</t>
  </si>
  <si>
    <t>15.3.2.2</t>
  </si>
  <si>
    <t>FSE</t>
  </si>
  <si>
    <t>15.3.2.3</t>
  </si>
  <si>
    <t>PARZIALI</t>
  </si>
  <si>
    <t>TOTALE PROGRAMMA TERRITORIALE INTEGRATO</t>
  </si>
  <si>
    <t>TOTALE RISORSE PRIVATE</t>
  </si>
  <si>
    <t>TOTALE RISORSE PUBBLICHE LOCALI</t>
  </si>
  <si>
    <t>TOTALE ALTRE RISORSE PUBBLICHE</t>
  </si>
  <si>
    <t>Indicare per ogni intervento la tipologia di documentazione presentata con il piano di fattibilità:</t>
  </si>
  <si>
    <r>
      <t>sdf</t>
    </r>
    <r>
      <rPr>
        <sz val="10"/>
        <rFont val="Arial"/>
        <family val="2"/>
      </rPr>
      <t>: studio di fattibilità;</t>
    </r>
    <r>
      <rPr>
        <b/>
        <sz val="10"/>
        <rFont val="Arial"/>
        <family val="2"/>
      </rPr>
      <t xml:space="preserve"> ai</t>
    </r>
    <r>
      <rPr>
        <sz val="10"/>
        <rFont val="Arial"/>
        <family val="2"/>
      </rPr>
      <t xml:space="preserve">: approfondimento azioni immateriali; </t>
    </r>
    <r>
      <rPr>
        <b/>
        <sz val="10"/>
        <rFont val="Arial"/>
        <family val="2"/>
      </rPr>
      <t>si</t>
    </r>
    <r>
      <rPr>
        <sz val="10"/>
        <rFont val="Arial"/>
        <family val="2"/>
      </rPr>
      <t xml:space="preserve">: scheda opere inferiori 800.000 €; </t>
    </r>
    <r>
      <rPr>
        <b/>
        <sz val="10"/>
        <rFont val="Arial"/>
        <family val="2"/>
      </rPr>
      <t>sp</t>
    </r>
    <r>
      <rPr>
        <sz val="10"/>
        <rFont val="Arial"/>
        <family val="2"/>
      </rPr>
      <t xml:space="preserve">: scheda intervento privato </t>
    </r>
  </si>
  <si>
    <t>Indicare il codice della linea progettuale di riferimento</t>
  </si>
  <si>
    <t>Indicare, con riferimento alle planimetrie allegate alla relazione illustrativa, il codice alfa-numerico dell'intervento considerato.</t>
  </si>
  <si>
    <t>Indicare l'ammontare complessivo di ogni investimento</t>
  </si>
  <si>
    <t>Indicare per ogni intervento e/o azione l'eventuale quota di finanziamento privato.</t>
  </si>
  <si>
    <t>Indicare per ogni intervento e/o azione l'eventuale quota di finanziamento totale pubblico locale (Comunale, Provinciale, altro). Si è inoltre proposto un dettaglio della ripartizione.</t>
  </si>
  <si>
    <t>Indicare per ogni intervento e/o azione l'eventuale quota di finanziamento totale regionale, nazionale (risorse FAS) e comunitario (fondi FESR, FEASR e FSE).</t>
  </si>
  <si>
    <t>………………………………………….</t>
  </si>
  <si>
    <t>(Il Legale rappresentante)</t>
  </si>
  <si>
    <t>III.4</t>
  </si>
  <si>
    <t>II.6</t>
  </si>
  <si>
    <t>II.3</t>
  </si>
  <si>
    <t>PRIORITA':</t>
  </si>
  <si>
    <t>CODICE LINEA PROGETTUALE:</t>
  </si>
  <si>
    <t xml:space="preserve"> II.6</t>
  </si>
  <si>
    <t>CODICE INTERNO PTI:</t>
  </si>
  <si>
    <t>A.I.R. P.L.U.S._1.1.2_OP_rim</t>
  </si>
  <si>
    <t xml:space="preserve">TAB2B - IMPORTO DEI LAVORI </t>
  </si>
  <si>
    <t>Opera pubblica o di interesse pubblico</t>
  </si>
  <si>
    <t>Ente titolare: Ente Parco del Po Cuneese</t>
  </si>
  <si>
    <t>Titolo:</t>
  </si>
  <si>
    <t>Interventi di realizzazione di aree umide (Moretta e Villafranca) e acquisto terreni (Faule e Pancalieri) in confluenza con il Pellice per la riqualificazione naturalistica del Po - WWF e privati</t>
  </si>
  <si>
    <t>QUADRO ECONOMICO SINTETICO</t>
  </si>
  <si>
    <t>a)</t>
  </si>
  <si>
    <t>Totale importo appalto</t>
  </si>
  <si>
    <t>b)</t>
  </si>
  <si>
    <t>Somme a disposizione della stazione appaltante</t>
  </si>
  <si>
    <t>b1)</t>
  </si>
  <si>
    <t>arredi, indagini, allacciamenti, imprevisti</t>
  </si>
  <si>
    <t>b2)</t>
  </si>
  <si>
    <t>acquisizione aree o immobili</t>
  </si>
  <si>
    <t>b3)</t>
  </si>
  <si>
    <t>spese tecniche, collaudo, ecc.</t>
  </si>
  <si>
    <t>b4)</t>
  </si>
  <si>
    <t>IVA totale</t>
  </si>
  <si>
    <t>parziale</t>
  </si>
  <si>
    <t>Totale costo realizzazione</t>
  </si>
  <si>
    <t>*Progetto in 4 lotti funzionali</t>
  </si>
  <si>
    <t>A.I.R. P.L.U.S._1.1.3_OP</t>
  </si>
  <si>
    <t>Ente titolari: Comune di Pancalieri</t>
  </si>
  <si>
    <t>Opere di salvaguardia del territorio a difesa esondazioni del fiume Po a Pancalieri</t>
  </si>
  <si>
    <t>A.I.R. P.L.U.S._1.1.4_OP</t>
  </si>
  <si>
    <t>Ente titolari: Comune di Casalgrasso</t>
  </si>
  <si>
    <t>Realizzazione difesa spondale Po in località Pascolo Bandito a Casalgrasso</t>
  </si>
  <si>
    <t>A.I.R. P.L.U.S._1.1.5_OP</t>
  </si>
  <si>
    <t>Ente titolari: Comuni di Garzigliana, Osasco e Cavour</t>
  </si>
  <si>
    <t>Riqualificazione spondale lungo Chisone tra i comuni di Garzigliana, Osasco e Cavour</t>
  </si>
  <si>
    <t>A.I.R. P.L.U.S._1.2.1_OP</t>
  </si>
  <si>
    <t>Ente titolare: Comune di Buriasco</t>
  </si>
  <si>
    <t>Bypass idraulico su torrente Lemina per prevenzione rischio idrogeologico a Buriasco</t>
  </si>
  <si>
    <t>Ente titolari: Comune di Scalenghe</t>
  </si>
  <si>
    <t>Riqualificazioni ambientali frazioni e servizio di depurazione acque a difesa delle risorse idriche a Scalenghe</t>
  </si>
  <si>
    <t xml:space="preserve"> II.4</t>
  </si>
  <si>
    <t>A.I.R. P.L.U.S._1.2.3_OP</t>
  </si>
  <si>
    <t>Ente titolari: Comune di Airasca</t>
  </si>
  <si>
    <t>Prevenzione dei rischi, difesa del suolo canale del Nicola ad Airasca</t>
  </si>
  <si>
    <t>A.I.R. P.L.U.S._1.2.4_OP</t>
  </si>
  <si>
    <t>Ente titolari: Comune di Murello</t>
  </si>
  <si>
    <t>Difesa del suolo e ripristino ambientale alveo rivo Follia a Murello</t>
  </si>
  <si>
    <t>A.I.R. P.L.U.S._1.2.5_OP</t>
  </si>
  <si>
    <t>Ente titolari: Comune di Ruffia</t>
  </si>
  <si>
    <t>Riqualificazione spondale bealera del Fontanile a Ruffia</t>
  </si>
  <si>
    <t>II.5</t>
  </si>
  <si>
    <t>A.I.R. P.L.U.S._2.1.1_OP</t>
  </si>
  <si>
    <t>Ente titolari: Comune di Moretta</t>
  </si>
  <si>
    <t>Area industriale eco-compatibile per risoluzione crisi occupazionale ex Locatelli a Moretta</t>
  </si>
  <si>
    <t>I.3</t>
  </si>
  <si>
    <t>A.I.R. P.L.U.S._2.1.2_PPP</t>
  </si>
  <si>
    <t>Polo innovativo - Accademia del cioccolato a None</t>
  </si>
  <si>
    <t>A.I.R. P.L.U.S._2.1.3_OP</t>
  </si>
  <si>
    <t>3 - "Fermata di Scalenghe" - Riqualificazione casello area ex-stazione a pista pattinaggio</t>
  </si>
  <si>
    <t>4 - "Fermata di Cercenasco": Riqualificazione ex stazione a sportello per la presentazione dei prodotti del Paniere della Provincia di Torino</t>
  </si>
  <si>
    <t>5 - "Fermata di Vigone": Museo nazionale del Luna Park e dello spettacolo viaggiante - Collezione Piccaluga</t>
  </si>
  <si>
    <t>II.2</t>
  </si>
  <si>
    <t>A.I.R. P.L.U.S._2.2.1_PMI</t>
  </si>
  <si>
    <t xml:space="preserve">TAB2C - IMPORTO DEI LAVORI </t>
  </si>
  <si>
    <t>Intervento privato</t>
  </si>
  <si>
    <t>Realizzazione centrale biomassa e teleriscaldamento a Villafranca P.te e campagne didattiche ed informative per le Scuole</t>
  </si>
  <si>
    <t>Totale importo lavori</t>
  </si>
  <si>
    <t>Dettaglio delle voci di costo</t>
  </si>
  <si>
    <t>A.I.R. P.L.U.S._2.2.2_PMI</t>
  </si>
  <si>
    <t>Impianto di cogenerazione per la produzione di energia elettrica da fonti rinnovabili di origine agricola a Buriasco</t>
  </si>
  <si>
    <t>A.I.R. P.L.U.S._2.2.4_PMI</t>
  </si>
  <si>
    <t>Ente titolare: Comune di Scalenghe – RASPINI SpA</t>
  </si>
  <si>
    <t>Raspini SpA - Innovazione di processo e produzione DOP filiera suinicola a Scalenghe</t>
  </si>
  <si>
    <t>A.I.R. P.L.U.S._2.2.5_PMI</t>
  </si>
  <si>
    <t>Ente titolare: Comune di Moretta – IN.AL.PI SpA</t>
  </si>
  <si>
    <t>Sviluppo e innovazione di processo filiera del latte piemontese a Moretta</t>
  </si>
  <si>
    <t>A.I.R. P.L.U.S._2.2.6_PMI</t>
  </si>
  <si>
    <t>Ente titolare: Comune di None – Streglio Maestri del Cioccolato Spa</t>
  </si>
  <si>
    <t>Streglio SpA - Laboratorio di ricerca, sviluppo e innovazione di processo filiera del cioccolato a None</t>
  </si>
  <si>
    <t>acquisizione macchinari ed attrezzature</t>
  </si>
  <si>
    <t xml:space="preserve"> I.3</t>
  </si>
  <si>
    <t>A.I.R. P.L.U.S._3.1.1_AIpr</t>
  </si>
  <si>
    <t>TAB2D - STIMA COSTO ATTIVITA'</t>
  </si>
  <si>
    <t>Azione immateriale</t>
  </si>
  <si>
    <t>Totale importo attività</t>
  </si>
  <si>
    <t>personale (35000x5 ricercatori x 2 anni)</t>
  </si>
  <si>
    <t>consulenze</t>
  </si>
  <si>
    <t>indagini, prove, prototipazione, pubblicità, ecc.</t>
  </si>
  <si>
    <t>attrezzature, materiali</t>
  </si>
  <si>
    <t>b5)</t>
  </si>
  <si>
    <t>servizi</t>
  </si>
  <si>
    <t>b6)</t>
  </si>
  <si>
    <t>imprevisti</t>
  </si>
  <si>
    <t>b7)</t>
  </si>
  <si>
    <t>…..</t>
  </si>
  <si>
    <t>b8)</t>
  </si>
  <si>
    <t>b9)</t>
  </si>
  <si>
    <t>I.1c</t>
  </si>
  <si>
    <t>A.I.R. P.L.U.S._3.1.2_PMI</t>
  </si>
  <si>
    <t>Ente titolare: Comune d Airasca – SOVERPLAST sas</t>
  </si>
  <si>
    <t>Prototipazione “city car” ad inquinamento zero ad Airasca</t>
  </si>
  <si>
    <t>Progettazione industrializzazione</t>
  </si>
  <si>
    <t>Omologazione e brevetto</t>
  </si>
  <si>
    <t>Attrezzatura stampi</t>
  </si>
  <si>
    <t>IV.1</t>
  </si>
  <si>
    <t>A.I.R. P.L.U.S._3.2.2_AIpr</t>
  </si>
  <si>
    <t>Azione Immateriale</t>
  </si>
  <si>
    <t>Enti titolari: Università degli Studi di Torino – Facoltà di veterinaria, AGENFORM Moretta, Istituto Lattiero Caseario</t>
  </si>
  <si>
    <t>Creazione Polo formativo agroalimentare - AGENFORM</t>
  </si>
  <si>
    <t>personale</t>
  </si>
  <si>
    <t>indagini, pubblicità, ecc.</t>
  </si>
  <si>
    <t>attrezzature, arredi, materiali</t>
  </si>
  <si>
    <t>Buona parte dell'intervento verrà seguito con personale interno</t>
  </si>
  <si>
    <t>A.I.R. P.L.U.S._3.2.3_AIpr</t>
  </si>
  <si>
    <t>Enti titolari: Consorzio CIFQ</t>
  </si>
  <si>
    <t>Formazione continua altamente specializzata (CIFQ)</t>
  </si>
  <si>
    <t>A.I.R. P.L.U.S._4.1.1_OP</t>
  </si>
  <si>
    <t>Sistema turistico ciclabile sostenibile lungo la fascia fluviale del Po - tratto Villafranca Piemonte, Faule, Polonghera, Casalgrasso</t>
  </si>
  <si>
    <t>*Progetto in lotti funzionali</t>
  </si>
  <si>
    <t>Ente titolare: Comune di Cavour e Parco del Po Cuneese</t>
  </si>
  <si>
    <t>Riqualificazione turistico-ambientale ed archeologica
del Parco della Rocca di Cavour</t>
  </si>
  <si>
    <t>A.I.R. P.L.U.S._4.1.3_OP</t>
  </si>
  <si>
    <t>Realizzazione pontili di attracco canoe a Cardè, Villafranca, Casalgrasso, Pancalieri</t>
  </si>
  <si>
    <t xml:space="preserve"> III.6</t>
  </si>
  <si>
    <t>A.I.R. P.L.U.S._4.1.5_OP</t>
  </si>
  <si>
    <t>Ente titolari: Comune di Villanova Solaro</t>
  </si>
  <si>
    <t>Realizzazione di struttura polivalente funzionale al Castello dei Solaro a Villanova Solaro</t>
  </si>
  <si>
    <t>A.I.R. P.L.U.S._4.2.1_OP</t>
  </si>
  <si>
    <t>Ristrutturazione cascina "La Macchina" e area sosta lungo fascia fluviale - Casalgrasso</t>
  </si>
  <si>
    <t>A.I.R. P.L.U.S._4.2.2_Aipu</t>
  </si>
  <si>
    <t>Incontri, studi, attività di progettazione per un ecomuseo diffuso sull'asta del Po</t>
  </si>
  <si>
    <t>personale interno</t>
  </si>
  <si>
    <t>PRIORITA':        1            2             3             4</t>
  </si>
  <si>
    <t>A.I.R. P.L.U.S._4.2.3_OP</t>
  </si>
  <si>
    <t>Riqualificazione area accoglienza Museo delle Erbe Officinali a Pancalieri</t>
  </si>
  <si>
    <t>III.1</t>
  </si>
  <si>
    <t>A.I.R. P.L.U.S._4.2.4_OP</t>
  </si>
  <si>
    <t>TAB2A - IMPORTO DEI LAVORI</t>
  </si>
  <si>
    <t>Ente titolari: Comune di Piscina</t>
  </si>
  <si>
    <t>Realizzazione nuova area mercatale a Piscina</t>
  </si>
  <si>
    <t>QUADRO ECONOMICO (art.17, DPR n° 554 del 21/12/1999)</t>
  </si>
  <si>
    <t>Lavori a base d'asta</t>
  </si>
  <si>
    <t>a1)</t>
  </si>
  <si>
    <t xml:space="preserve">lavori ed opere </t>
  </si>
  <si>
    <t>a2)</t>
  </si>
  <si>
    <t xml:space="preserve">oneri per la sicurezza compresi nei prezzi e non soggetti a ribasso </t>
  </si>
  <si>
    <t>a3)</t>
  </si>
  <si>
    <t xml:space="preserve">oneri per la sicurezza aggiuntivi </t>
  </si>
  <si>
    <t>a4)</t>
  </si>
  <si>
    <t>totale lavori a base d'asta</t>
  </si>
  <si>
    <t>a5)</t>
  </si>
  <si>
    <t>totale importo appalto</t>
  </si>
  <si>
    <t>lavori in economia</t>
  </si>
  <si>
    <t>b1bis)</t>
  </si>
  <si>
    <t>arredi</t>
  </si>
  <si>
    <t>rilievi, accertamenti e indagini</t>
  </si>
  <si>
    <t>allacciamenti ai pubblici servizi e opere di urbaniz.</t>
  </si>
  <si>
    <t xml:space="preserve">imprevisti  </t>
  </si>
  <si>
    <t>accantonamento di cui all'art. 133 D. Lgs. 163/06 già art. 26 L. 109/94 e s.m.i.</t>
  </si>
  <si>
    <t>b6bis)</t>
  </si>
  <si>
    <t>accantonamento di cui all'art.12 DPR 554/99</t>
  </si>
  <si>
    <t>spese tecniche per progettazione e D.LL.</t>
  </si>
  <si>
    <t>b7bis)</t>
  </si>
  <si>
    <t xml:space="preserve">fondo per incentivo ex art. 92 D. Lgs 163/06 già art. 18 L. 109/94 s.m.i. </t>
  </si>
  <si>
    <t>spese per attività di consulenza, ecc</t>
  </si>
  <si>
    <t>b9-10)</t>
  </si>
  <si>
    <t>spese per pubblicità, gare, commissioni, ecc.</t>
  </si>
  <si>
    <t>b11)</t>
  </si>
  <si>
    <t>collaudo</t>
  </si>
  <si>
    <t>b12)</t>
  </si>
  <si>
    <t>IVA TOTALE</t>
  </si>
  <si>
    <t>A.I.R. P.L.U.S._4.2.5_OP</t>
  </si>
  <si>
    <t>Ente titolari: Comune di Cavallerleone</t>
  </si>
  <si>
    <t>Miglioramento logistico viario di accesso area industriale Pedaggera a Cavallerleone</t>
  </si>
  <si>
    <t>A.I.R. P.L.U.S._rim01_OP</t>
  </si>
  <si>
    <t>Ente titolari: Comune di Villafranca Piemonte</t>
  </si>
  <si>
    <t>A.I.R. P.L.U.S._rim02_PMI</t>
  </si>
  <si>
    <t>Pinacoteca “Fassi” a Villafranca Piemonte</t>
  </si>
  <si>
    <t xml:space="preserve">SCHEMA A - IMPORTO DEI LAVORI </t>
  </si>
  <si>
    <t>oneri per la sicurezza aggiuntivi non soggetti a ribasso</t>
  </si>
  <si>
    <t>accantonamento di cui all'art.133 D.Lgs. 163/06</t>
  </si>
  <si>
    <t>Ente titolari: Comuni di Airasca, Scalenghe, Cercenasco, Vigone, Villafranca, Moretta</t>
  </si>
  <si>
    <t>Riqualificazione integrata dell'ex sedime ferroviario Airasca-Moretta*</t>
  </si>
  <si>
    <t>*Progetto da prevedersi in lotti funzionali</t>
  </si>
  <si>
    <t>2 - "Fermata di Airasca": area attrezzata noleggio biciclette - bike sharing</t>
  </si>
  <si>
    <t>6 - "Fermata di Villafranca": Riqualificazione area ex-stazione a punto ristoro - Ristorante delle tradizinoi contadine</t>
  </si>
  <si>
    <t>1 - Riqualificazione ex sedime ad ippovie e piste ciclabili e segnaletica</t>
  </si>
  <si>
    <t>7 - "Fermata di Moretta": Punto noleggio biciclette e draisine (intervento privato)</t>
  </si>
  <si>
    <t>A.I.R. P.L.U.S._1.2.2_OP</t>
  </si>
  <si>
    <t>A.I.R. P.L.U.S._4.1.2_PPP</t>
  </si>
  <si>
    <t>Ente titolare: TRUSTEE GALLERIA MARGHERITA - FAMIGLIA FASSI</t>
  </si>
  <si>
    <t>Ente titolari: Streglio S.p.A. maestri del cioccolato - None</t>
  </si>
  <si>
    <t>Ente titolare: COMAT srl</t>
  </si>
  <si>
    <t>Ente titolare: Bio Canali Energy srl</t>
  </si>
  <si>
    <t>Ente titolare: Cooperativa Agricola Vigonese; CAPAC</t>
  </si>
  <si>
    <t>Sperimentazione e prototipazione su macchine agricole per raccolta innovativa mais</t>
  </si>
  <si>
    <t>Villafranca Piemonte, 21/06/2008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</si>
</sst>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#,##0\ ;\-#,##0\ ;&quot; - &quot;;@\ "/>
    <numFmt numFmtId="166" formatCode="[$€-410]\ #,##0.00;[Red]\-[$€-410]\ #,##0.00"/>
    <numFmt numFmtId="167" formatCode="_-* #,##0_-;\-* #,##0_-;_-* \-_-;_-@_-"/>
    <numFmt numFmtId="168" formatCode="_-* #,##0.00_-;\-* #,##0.00_-;_-* \-??_-;_-@_-"/>
    <numFmt numFmtId="169" formatCode="0.0%"/>
    <numFmt numFmtId="170" formatCode="&quot;€ &quot;#,##0.00"/>
    <numFmt numFmtId="171" formatCode="&quot; € &quot;#,##0.00\ ;&quot;-€ &quot;#,##0.00\ ;&quot; € -&quot;#\ ;@\ "/>
    <numFmt numFmtId="172" formatCode="#,##0.00\ ;\-#,##0.00\ ;&quot; -&quot;#\ ;@\ 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</numFmts>
  <fonts count="33"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9"/>
      <name val="Arial"/>
      <family val="2"/>
    </font>
    <font>
      <b/>
      <vertAlign val="superscript"/>
      <sz val="9"/>
      <name val="Arial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color indexed="17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color indexed="48"/>
      <name val="Arial"/>
      <family val="2"/>
    </font>
    <font>
      <b/>
      <sz val="12"/>
      <color indexed="9"/>
      <name val="Arial"/>
      <family val="2"/>
    </font>
    <font>
      <b/>
      <sz val="12"/>
      <color indexed="56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40"/>
      <name val="Arial"/>
      <family val="2"/>
    </font>
    <font>
      <b/>
      <sz val="12"/>
      <color indexed="50"/>
      <name val="Arial"/>
      <family val="2"/>
    </font>
    <font>
      <b/>
      <sz val="12"/>
      <color indexed="8"/>
      <name val="Arial"/>
      <family val="2"/>
    </font>
    <font>
      <sz val="10"/>
      <color indexed="50"/>
      <name val="Arial"/>
      <family val="2"/>
    </font>
    <font>
      <sz val="10"/>
      <color indexed="17"/>
      <name val="Arial"/>
      <family val="2"/>
    </font>
    <font>
      <sz val="10"/>
      <color indexed="4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>
        <color indexed="16"/>
      </diagonal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>
        <color indexed="10"/>
      </diagonal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4" fontId="0" fillId="0" borderId="0" applyFill="0" applyBorder="0" applyAlignment="0" applyProtection="0"/>
    <xf numFmtId="43" fontId="0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96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2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49" fontId="11" fillId="3" borderId="2" xfId="0" applyNumberFormat="1" applyFont="1" applyFill="1" applyBorder="1" applyAlignment="1">
      <alignment horizontal="left" vertical="center"/>
    </xf>
    <xf numFmtId="164" fontId="11" fillId="3" borderId="3" xfId="17" applyFont="1" applyFill="1" applyBorder="1" applyAlignment="1" applyProtection="1">
      <alignment vertical="center"/>
      <protection/>
    </xf>
    <xf numFmtId="166" fontId="12" fillId="0" borderId="0" xfId="0" applyNumberFormat="1" applyFont="1" applyFill="1" applyAlignment="1">
      <alignment vertical="center"/>
    </xf>
    <xf numFmtId="49" fontId="13" fillId="4" borderId="2" xfId="0" applyNumberFormat="1" applyFont="1" applyFill="1" applyBorder="1" applyAlignment="1">
      <alignment horizontal="left" vertical="center"/>
    </xf>
    <xf numFmtId="164" fontId="0" fillId="0" borderId="4" xfId="17" applyFont="1" applyFill="1" applyBorder="1" applyAlignment="1" applyProtection="1">
      <alignment vertical="center"/>
      <protection/>
    </xf>
    <xf numFmtId="164" fontId="0" fillId="0" borderId="5" xfId="17" applyFont="1" applyFill="1" applyBorder="1" applyAlignment="1" applyProtection="1">
      <alignment vertical="center"/>
      <protection/>
    </xf>
    <xf numFmtId="49" fontId="2" fillId="0" borderId="2" xfId="0" applyNumberFormat="1" applyFont="1" applyFill="1" applyBorder="1" applyAlignment="1">
      <alignment horizontal="left" vertical="center"/>
    </xf>
    <xf numFmtId="0" fontId="13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7" xfId="17" applyFont="1" applyFill="1" applyBorder="1" applyAlignment="1" applyProtection="1">
      <alignment vertical="center"/>
      <protection/>
    </xf>
    <xf numFmtId="0" fontId="1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 wrapText="1"/>
    </xf>
    <xf numFmtId="164" fontId="0" fillId="0" borderId="8" xfId="17" applyFont="1" applyFill="1" applyBorder="1" applyAlignment="1" applyProtection="1">
      <alignment vertical="center"/>
      <protection/>
    </xf>
    <xf numFmtId="49" fontId="2" fillId="0" borderId="2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164" fontId="0" fillId="0" borderId="1" xfId="17" applyFont="1" applyFill="1" applyBorder="1" applyAlignment="1" applyProtection="1">
      <alignment vertical="center"/>
      <protection/>
    </xf>
    <xf numFmtId="49" fontId="13" fillId="4" borderId="9" xfId="0" applyNumberFormat="1" applyFont="1" applyFill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49" fontId="13" fillId="4" borderId="10" xfId="0" applyNumberFormat="1" applyFont="1" applyFill="1" applyBorder="1" applyAlignment="1">
      <alignment horizontal="left" vertical="center"/>
    </xf>
    <xf numFmtId="164" fontId="0" fillId="0" borderId="3" xfId="17" applyFont="1" applyFill="1" applyBorder="1" applyAlignment="1" applyProtection="1">
      <alignment vertical="center"/>
      <protection/>
    </xf>
    <xf numFmtId="0" fontId="13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164" fontId="12" fillId="0" borderId="0" xfId="17" applyFont="1" applyFill="1" applyBorder="1" applyAlignment="1" applyProtection="1">
      <alignment vertical="center"/>
      <protection/>
    </xf>
    <xf numFmtId="164" fontId="8" fillId="0" borderId="0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2" borderId="0" xfId="0" applyFill="1" applyAlignment="1">
      <alignment vertical="center"/>
    </xf>
    <xf numFmtId="49" fontId="3" fillId="0" borderId="4" xfId="0" applyNumberFormat="1" applyFont="1" applyFill="1" applyBorder="1" applyAlignment="1">
      <alignment horizontal="center" vertical="center"/>
    </xf>
    <xf numFmtId="164" fontId="3" fillId="5" borderId="4" xfId="17" applyFont="1" applyFill="1" applyBorder="1" applyAlignment="1" applyProtection="1">
      <alignment vertical="center"/>
      <protection/>
    </xf>
    <xf numFmtId="164" fontId="0" fillId="0" borderId="0" xfId="17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164" fontId="3" fillId="5" borderId="4" xfId="0" applyNumberFormat="1" applyFont="1" applyFill="1" applyBorder="1" applyAlignment="1">
      <alignment vertical="center"/>
    </xf>
    <xf numFmtId="10" fontId="13" fillId="0" borderId="0" xfId="21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0" fontId="3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66" fontId="0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left"/>
    </xf>
    <xf numFmtId="0" fontId="1" fillId="6" borderId="0" xfId="0" applyFont="1" applyFill="1" applyBorder="1" applyAlignment="1">
      <alignment/>
    </xf>
    <xf numFmtId="0" fontId="1" fillId="6" borderId="0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1" fillId="0" borderId="0" xfId="0" applyFont="1" applyFill="1" applyAlignment="1">
      <alignment horizontal="left" vertical="center"/>
    </xf>
    <xf numFmtId="0" fontId="0" fillId="0" borderId="0" xfId="0" applyFill="1" applyBorder="1" applyAlignment="1">
      <alignment/>
    </xf>
    <xf numFmtId="0" fontId="16" fillId="0" borderId="10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/>
    </xf>
    <xf numFmtId="0" fontId="18" fillId="0" borderId="0" xfId="0" applyFont="1" applyAlignment="1">
      <alignment horizontal="right"/>
    </xf>
    <xf numFmtId="164" fontId="17" fillId="0" borderId="0" xfId="19" applyNumberFormat="1" applyFont="1" applyFill="1" applyBorder="1" applyAlignment="1" applyProtection="1">
      <alignment vertical="center"/>
      <protection/>
    </xf>
    <xf numFmtId="164" fontId="0" fillId="0" borderId="0" xfId="0" applyNumberFormat="1" applyFill="1" applyBorder="1" applyAlignment="1">
      <alignment/>
    </xf>
    <xf numFmtId="0" fontId="3" fillId="0" borderId="0" xfId="0" applyFont="1" applyAlignment="1">
      <alignment/>
    </xf>
    <xf numFmtId="4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168" fontId="0" fillId="0" borderId="0" xfId="0" applyNumberFormat="1" applyFill="1" applyBorder="1" applyAlignment="1">
      <alignment/>
    </xf>
    <xf numFmtId="0" fontId="3" fillId="0" borderId="0" xfId="0" applyFont="1" applyAlignment="1">
      <alignment horizontal="right"/>
    </xf>
    <xf numFmtId="164" fontId="0" fillId="6" borderId="2" xfId="19" applyNumberFormat="1" applyFont="1" applyFill="1" applyBorder="1" applyAlignment="1" applyProtection="1">
      <alignment vertical="center"/>
      <protection/>
    </xf>
    <xf numFmtId="164" fontId="0" fillId="0" borderId="0" xfId="19" applyNumberFormat="1" applyFont="1" applyFill="1" applyBorder="1" applyAlignment="1" applyProtection="1">
      <alignment vertical="center"/>
      <protection/>
    </xf>
    <xf numFmtId="164" fontId="3" fillId="0" borderId="0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4" fontId="3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169" fontId="0" fillId="0" borderId="0" xfId="0" applyNumberFormat="1" applyAlignment="1">
      <alignment/>
    </xf>
    <xf numFmtId="9" fontId="0" fillId="0" borderId="0" xfId="0" applyNumberFormat="1" applyBorder="1" applyAlignment="1">
      <alignment/>
    </xf>
    <xf numFmtId="164" fontId="18" fillId="0" borderId="13" xfId="19" applyNumberFormat="1" applyFont="1" applyFill="1" applyBorder="1" applyAlignment="1" applyProtection="1">
      <alignment vertical="center"/>
      <protection/>
    </xf>
    <xf numFmtId="164" fontId="17" fillId="6" borderId="4" xfId="19" applyNumberFormat="1" applyFont="1" applyFill="1" applyBorder="1" applyAlignment="1" applyProtection="1">
      <alignment vertical="center"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 horizontal="right" vertical="top"/>
    </xf>
    <xf numFmtId="0" fontId="0" fillId="0" borderId="0" xfId="0" applyAlignment="1">
      <alignment/>
    </xf>
    <xf numFmtId="4" fontId="3" fillId="0" borderId="0" xfId="0" applyNumberFormat="1" applyFont="1" applyFill="1" applyAlignment="1">
      <alignment/>
    </xf>
    <xf numFmtId="0" fontId="18" fillId="0" borderId="0" xfId="0" applyFont="1" applyFill="1" applyBorder="1" applyAlignment="1">
      <alignment horizontal="right"/>
    </xf>
    <xf numFmtId="164" fontId="18" fillId="0" borderId="0" xfId="19" applyNumberFormat="1" applyFont="1" applyFill="1" applyBorder="1" applyAlignment="1" applyProtection="1">
      <alignment vertical="center"/>
      <protection/>
    </xf>
    <xf numFmtId="4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70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170" fontId="0" fillId="0" borderId="0" xfId="0" applyNumberFormat="1" applyAlignment="1">
      <alignment/>
    </xf>
    <xf numFmtId="0" fontId="16" fillId="0" borderId="2" xfId="0" applyFont="1" applyFill="1" applyBorder="1" applyAlignment="1">
      <alignment horizontal="center" vertical="center" wrapText="1"/>
    </xf>
    <xf numFmtId="169" fontId="0" fillId="0" borderId="0" xfId="0" applyNumberFormat="1" applyFill="1" applyBorder="1" applyAlignment="1">
      <alignment/>
    </xf>
    <xf numFmtId="0" fontId="20" fillId="7" borderId="0" xfId="0" applyFont="1" applyFill="1" applyBorder="1" applyAlignment="1">
      <alignment/>
    </xf>
    <xf numFmtId="0" fontId="20" fillId="7" borderId="0" xfId="0" applyFont="1" applyFill="1" applyBorder="1" applyAlignment="1">
      <alignment horizontal="center"/>
    </xf>
    <xf numFmtId="164" fontId="22" fillId="7" borderId="2" xfId="19" applyNumberFormat="1" applyFont="1" applyFill="1" applyBorder="1" applyAlignment="1" applyProtection="1">
      <alignment vertical="center"/>
      <protection/>
    </xf>
    <xf numFmtId="164" fontId="23" fillId="7" borderId="4" xfId="19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/>
    </xf>
    <xf numFmtId="164" fontId="0" fillId="7" borderId="2" xfId="19" applyNumberFormat="1" applyFont="1" applyFill="1" applyBorder="1" applyAlignment="1" applyProtection="1">
      <alignment vertical="center"/>
      <protection/>
    </xf>
    <xf numFmtId="0" fontId="20" fillId="2" borderId="0" xfId="0" applyFont="1" applyFill="1" applyBorder="1" applyAlignment="1">
      <alignment/>
    </xf>
    <xf numFmtId="0" fontId="20" fillId="2" borderId="0" xfId="0" applyFont="1" applyFill="1" applyBorder="1" applyAlignment="1">
      <alignment horizontal="center"/>
    </xf>
    <xf numFmtId="0" fontId="20" fillId="2" borderId="12" xfId="0" applyFont="1" applyFill="1" applyBorder="1" applyAlignment="1">
      <alignment horizontal="center"/>
    </xf>
    <xf numFmtId="164" fontId="22" fillId="2" borderId="2" xfId="19" applyNumberFormat="1" applyFont="1" applyFill="1" applyBorder="1" applyAlignment="1" applyProtection="1">
      <alignment vertical="center"/>
      <protection/>
    </xf>
    <xf numFmtId="164" fontId="23" fillId="2" borderId="4" xfId="19" applyNumberFormat="1" applyFont="1" applyFill="1" applyBorder="1" applyAlignment="1" applyProtection="1">
      <alignment vertical="center"/>
      <protection/>
    </xf>
    <xf numFmtId="164" fontId="0" fillId="2" borderId="2" xfId="19" applyNumberFormat="1" applyFont="1" applyFill="1" applyBorder="1" applyAlignment="1" applyProtection="1">
      <alignment vertical="center"/>
      <protection/>
    </xf>
    <xf numFmtId="0" fontId="14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164" fontId="11" fillId="2" borderId="9" xfId="19" applyNumberFormat="1" applyFont="1" applyFill="1" applyBorder="1" applyAlignment="1" applyProtection="1">
      <alignment vertical="center"/>
      <protection/>
    </xf>
    <xf numFmtId="164" fontId="3" fillId="0" borderId="0" xfId="19" applyNumberFormat="1" applyFont="1" applyFill="1" applyBorder="1" applyAlignment="1" applyProtection="1">
      <alignment vertical="center"/>
      <protection/>
    </xf>
    <xf numFmtId="164" fontId="3" fillId="0" borderId="4" xfId="19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horizontal="right" vertical="top"/>
    </xf>
    <xf numFmtId="0" fontId="0" fillId="0" borderId="0" xfId="0" applyFill="1" applyAlignment="1">
      <alignment horizontal="center"/>
    </xf>
    <xf numFmtId="164" fontId="22" fillId="2" borderId="2" xfId="19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left" vertical="top" wrapText="1"/>
    </xf>
    <xf numFmtId="171" fontId="17" fillId="0" borderId="0" xfId="20" applyNumberFormat="1" applyFont="1" applyFill="1" applyBorder="1" applyAlignment="1" applyProtection="1">
      <alignment vertical="center"/>
      <protection/>
    </xf>
    <xf numFmtId="171" fontId="0" fillId="0" borderId="0" xfId="0" applyNumberFormat="1" applyFill="1" applyBorder="1" applyAlignment="1">
      <alignment/>
    </xf>
    <xf numFmtId="172" fontId="0" fillId="0" borderId="0" xfId="0" applyNumberFormat="1" applyFill="1" applyBorder="1" applyAlignment="1">
      <alignment/>
    </xf>
    <xf numFmtId="171" fontId="0" fillId="0" borderId="0" xfId="20" applyNumberFormat="1" applyFont="1" applyFill="1" applyBorder="1" applyAlignment="1" applyProtection="1">
      <alignment vertical="center"/>
      <protection/>
    </xf>
    <xf numFmtId="171" fontId="3" fillId="0" borderId="0" xfId="0" applyNumberFormat="1" applyFont="1" applyFill="1" applyBorder="1" applyAlignment="1">
      <alignment/>
    </xf>
    <xf numFmtId="171" fontId="18" fillId="0" borderId="13" xfId="20" applyNumberFormat="1" applyFont="1" applyFill="1" applyBorder="1" applyAlignment="1" applyProtection="1">
      <alignment vertical="center"/>
      <protection/>
    </xf>
    <xf numFmtId="171" fontId="3" fillId="0" borderId="0" xfId="0" applyNumberFormat="1" applyFont="1" applyBorder="1" applyAlignment="1">
      <alignment/>
    </xf>
    <xf numFmtId="171" fontId="0" fillId="0" borderId="0" xfId="0" applyNumberFormat="1" applyBorder="1" applyAlignment="1">
      <alignment/>
    </xf>
    <xf numFmtId="171" fontId="0" fillId="0" borderId="0" xfId="0" applyNumberFormat="1" applyAlignment="1">
      <alignment/>
    </xf>
    <xf numFmtId="171" fontId="18" fillId="0" borderId="0" xfId="20" applyNumberFormat="1" applyFont="1" applyFill="1" applyBorder="1" applyAlignment="1" applyProtection="1">
      <alignment vertical="center"/>
      <protection/>
    </xf>
    <xf numFmtId="0" fontId="20" fillId="8" borderId="0" xfId="0" applyFont="1" applyFill="1" applyBorder="1" applyAlignment="1">
      <alignment/>
    </xf>
    <xf numFmtId="0" fontId="1" fillId="8" borderId="0" xfId="0" applyFont="1" applyFill="1" applyBorder="1" applyAlignment="1">
      <alignment/>
    </xf>
    <xf numFmtId="0" fontId="20" fillId="8" borderId="12" xfId="0" applyFont="1" applyFill="1" applyBorder="1" applyAlignment="1">
      <alignment horizontal="center"/>
    </xf>
    <xf numFmtId="0" fontId="20" fillId="8" borderId="0" xfId="0" applyFont="1" applyFill="1" applyBorder="1" applyAlignment="1">
      <alignment horizontal="center"/>
    </xf>
    <xf numFmtId="171" fontId="22" fillId="8" borderId="2" xfId="20" applyNumberFormat="1" applyFont="1" applyFill="1" applyBorder="1" applyAlignment="1" applyProtection="1">
      <alignment vertical="center"/>
      <protection/>
    </xf>
    <xf numFmtId="171" fontId="23" fillId="8" borderId="4" xfId="20" applyNumberFormat="1" applyFont="1" applyFill="1" applyBorder="1" applyAlignment="1" applyProtection="1">
      <alignment vertical="center"/>
      <protection/>
    </xf>
    <xf numFmtId="164" fontId="22" fillId="8" borderId="2" xfId="19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44" fontId="17" fillId="0" borderId="0" xfId="19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4" fontId="0" fillId="9" borderId="14" xfId="19" applyNumberFormat="1" applyFill="1" applyBorder="1" applyAlignment="1">
      <alignment vertical="center"/>
    </xf>
    <xf numFmtId="44" fontId="3" fillId="9" borderId="14" xfId="19" applyNumberFormat="1" applyFont="1" applyFill="1" applyBorder="1" applyAlignment="1">
      <alignment vertical="center"/>
    </xf>
    <xf numFmtId="44" fontId="3" fillId="0" borderId="0" xfId="19" applyNumberFormat="1" applyFont="1" applyBorder="1" applyAlignment="1">
      <alignment vertical="center"/>
    </xf>
    <xf numFmtId="44" fontId="3" fillId="0" borderId="15" xfId="19" applyNumberFormat="1" applyFont="1" applyFill="1" applyBorder="1" applyAlignment="1">
      <alignment vertical="center"/>
    </xf>
    <xf numFmtId="44" fontId="0" fillId="0" borderId="0" xfId="19" applyNumberFormat="1" applyFill="1" applyBorder="1" applyAlignment="1">
      <alignment vertic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44" fontId="0" fillId="9" borderId="14" xfId="19" applyNumberFormat="1" applyFont="1" applyFill="1" applyBorder="1" applyAlignment="1">
      <alignment vertical="center"/>
    </xf>
    <xf numFmtId="0" fontId="0" fillId="0" borderId="0" xfId="0" applyAlignment="1">
      <alignment horizontal="right" vertical="top"/>
    </xf>
    <xf numFmtId="44" fontId="0" fillId="9" borderId="14" xfId="19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44" fontId="18" fillId="0" borderId="16" xfId="19" applyNumberFormat="1" applyFont="1" applyFill="1" applyBorder="1" applyAlignment="1">
      <alignment vertical="center"/>
    </xf>
    <xf numFmtId="44" fontId="17" fillId="0" borderId="17" xfId="19" applyNumberFormat="1" applyFont="1" applyFill="1" applyBorder="1" applyAlignment="1">
      <alignment vertical="center"/>
    </xf>
    <xf numFmtId="0" fontId="1" fillId="10" borderId="0" xfId="0" applyFont="1" applyFill="1" applyBorder="1" applyAlignment="1">
      <alignment vertical="center"/>
    </xf>
    <xf numFmtId="0" fontId="1" fillId="10" borderId="0" xfId="0" applyFont="1" applyFill="1" applyBorder="1" applyAlignment="1">
      <alignment horizontal="center" vertical="center"/>
    </xf>
    <xf numFmtId="0" fontId="1" fillId="10" borderId="12" xfId="0" applyFont="1" applyFill="1" applyBorder="1" applyAlignment="1">
      <alignment horizontal="center" vertical="center"/>
    </xf>
    <xf numFmtId="170" fontId="0" fillId="0" borderId="0" xfId="0" applyNumberFormat="1" applyFill="1" applyAlignment="1">
      <alignment vertical="center"/>
    </xf>
    <xf numFmtId="0" fontId="1" fillId="11" borderId="0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44" fontId="22" fillId="12" borderId="14" xfId="19" applyNumberFormat="1" applyFont="1" applyFill="1" applyBorder="1" applyAlignment="1">
      <alignment vertical="center"/>
    </xf>
    <xf numFmtId="44" fontId="11" fillId="12" borderId="14" xfId="19" applyNumberFormat="1" applyFont="1" applyFill="1" applyBorder="1" applyAlignment="1">
      <alignment vertical="center"/>
    </xf>
    <xf numFmtId="44" fontId="22" fillId="12" borderId="14" xfId="19" applyNumberFormat="1" applyFont="1" applyFill="1" applyBorder="1" applyAlignment="1">
      <alignment horizontal="center" vertical="center"/>
    </xf>
    <xf numFmtId="0" fontId="1" fillId="13" borderId="0" xfId="0" applyFont="1" applyFill="1" applyBorder="1" applyAlignment="1">
      <alignment horizontal="center" vertical="center"/>
    </xf>
    <xf numFmtId="0" fontId="1" fillId="14" borderId="12" xfId="0" applyFont="1" applyFill="1" applyBorder="1" applyAlignment="1">
      <alignment horizontal="center" vertical="center"/>
    </xf>
    <xf numFmtId="0" fontId="1" fillId="14" borderId="0" xfId="0" applyFont="1" applyFill="1" applyBorder="1" applyAlignment="1">
      <alignment horizontal="center" vertical="center"/>
    </xf>
    <xf numFmtId="0" fontId="1" fillId="13" borderId="0" xfId="0" applyFont="1" applyFill="1" applyBorder="1" applyAlignment="1">
      <alignment horizontal="center"/>
    </xf>
    <xf numFmtId="0" fontId="1" fillId="13" borderId="12" xfId="0" applyFont="1" applyFill="1" applyBorder="1" applyAlignment="1">
      <alignment horizontal="center"/>
    </xf>
    <xf numFmtId="164" fontId="0" fillId="13" borderId="2" xfId="19" applyNumberFormat="1" applyFont="1" applyFill="1" applyBorder="1" applyAlignment="1" applyProtection="1">
      <alignment vertical="center"/>
      <protection/>
    </xf>
    <xf numFmtId="44" fontId="22" fillId="15" borderId="14" xfId="19" applyNumberFormat="1" applyFont="1" applyFill="1" applyBorder="1" applyAlignment="1">
      <alignment vertical="center"/>
    </xf>
    <xf numFmtId="44" fontId="11" fillId="15" borderId="14" xfId="19" applyNumberFormat="1" applyFont="1" applyFill="1" applyBorder="1" applyAlignment="1">
      <alignment vertical="center"/>
    </xf>
    <xf numFmtId="44" fontId="22" fillId="15" borderId="14" xfId="19" applyNumberFormat="1" applyFont="1" applyFill="1" applyBorder="1" applyAlignment="1">
      <alignment horizontal="center" vertical="center"/>
    </xf>
    <xf numFmtId="0" fontId="20" fillId="16" borderId="0" xfId="0" applyFont="1" applyFill="1" applyBorder="1" applyAlignment="1">
      <alignment horizontal="center" vertical="center"/>
    </xf>
    <xf numFmtId="44" fontId="22" fillId="17" borderId="14" xfId="19" applyNumberFormat="1" applyFont="1" applyFill="1" applyBorder="1" applyAlignment="1">
      <alignment vertical="center"/>
    </xf>
    <xf numFmtId="44" fontId="11" fillId="17" borderId="14" xfId="19" applyNumberFormat="1" applyFont="1" applyFill="1" applyBorder="1" applyAlignment="1">
      <alignment vertical="center"/>
    </xf>
    <xf numFmtId="44" fontId="22" fillId="17" borderId="14" xfId="19" applyNumberFormat="1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164" fontId="22" fillId="0" borderId="0" xfId="19" applyNumberFormat="1" applyFont="1" applyFill="1" applyBorder="1" applyAlignment="1" applyProtection="1">
      <alignment vertical="center"/>
      <protection/>
    </xf>
    <xf numFmtId="0" fontId="20" fillId="13" borderId="0" xfId="0" applyFont="1" applyFill="1" applyBorder="1" applyAlignment="1">
      <alignment/>
    </xf>
    <xf numFmtId="0" fontId="20" fillId="13" borderId="0" xfId="0" applyFont="1" applyFill="1" applyBorder="1" applyAlignment="1">
      <alignment horizontal="center"/>
    </xf>
    <xf numFmtId="0" fontId="20" fillId="13" borderId="12" xfId="0" applyFont="1" applyFill="1" applyBorder="1" applyAlignment="1">
      <alignment horizontal="center"/>
    </xf>
    <xf numFmtId="0" fontId="32" fillId="0" borderId="0" xfId="0" applyFont="1" applyAlignment="1">
      <alignment/>
    </xf>
    <xf numFmtId="164" fontId="22" fillId="13" borderId="2" xfId="19" applyNumberFormat="1" applyFont="1" applyFill="1" applyBorder="1" applyAlignment="1" applyProtection="1">
      <alignment vertical="center"/>
      <protection/>
    </xf>
    <xf numFmtId="164" fontId="23" fillId="13" borderId="4" xfId="19" applyNumberFormat="1" applyFont="1" applyFill="1" applyBorder="1" applyAlignment="1" applyProtection="1">
      <alignment vertical="center"/>
      <protection/>
    </xf>
    <xf numFmtId="164" fontId="23" fillId="8" borderId="4" xfId="19" applyNumberFormat="1" applyFont="1" applyFill="1" applyBorder="1" applyAlignment="1" applyProtection="1">
      <alignment vertical="center"/>
      <protection/>
    </xf>
    <xf numFmtId="164" fontId="22" fillId="8" borderId="2" xfId="19" applyNumberFormat="1" applyFont="1" applyFill="1" applyBorder="1" applyAlignment="1" applyProtection="1">
      <alignment horizontal="right" vertical="center"/>
      <protection/>
    </xf>
    <xf numFmtId="164" fontId="23" fillId="8" borderId="4" xfId="19" applyNumberFormat="1" applyFont="1" applyFill="1" applyBorder="1" applyAlignment="1" applyProtection="1">
      <alignment horizontal="right" vertical="center"/>
      <protection/>
    </xf>
    <xf numFmtId="0" fontId="20" fillId="8" borderId="18" xfId="0" applyFont="1" applyFill="1" applyBorder="1" applyAlignment="1">
      <alignment horizontal="center"/>
    </xf>
    <xf numFmtId="0" fontId="20" fillId="7" borderId="18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3" fillId="4" borderId="19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left" vertical="center"/>
    </xf>
    <xf numFmtId="0" fontId="13" fillId="4" borderId="2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49" fontId="3" fillId="5" borderId="4" xfId="0" applyNumberFormat="1" applyFont="1" applyFill="1" applyBorder="1" applyAlignment="1">
      <alignment horizontal="left" vertical="center"/>
    </xf>
    <xf numFmtId="0" fontId="1" fillId="6" borderId="0" xfId="0" applyFont="1" applyFill="1" applyBorder="1" applyAlignment="1">
      <alignment/>
    </xf>
    <xf numFmtId="0" fontId="1" fillId="6" borderId="0" xfId="0" applyFont="1" applyFill="1" applyBorder="1" applyAlignment="1">
      <alignment horizontal="left" vertical="center"/>
    </xf>
    <xf numFmtId="0" fontId="15" fillId="5" borderId="0" xfId="0" applyFont="1" applyFill="1" applyBorder="1" applyAlignment="1">
      <alignment horizontal="left" vertical="center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wrapText="1"/>
    </xf>
    <xf numFmtId="0" fontId="16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6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29" fillId="18" borderId="0" xfId="0" applyFont="1" applyFill="1" applyAlignment="1">
      <alignment horizontal="center"/>
    </xf>
    <xf numFmtId="0" fontId="1" fillId="11" borderId="0" xfId="0" applyFont="1" applyFill="1" applyBorder="1" applyAlignment="1">
      <alignment horizontal="left" vertical="center"/>
    </xf>
    <xf numFmtId="0" fontId="31" fillId="0" borderId="0" xfId="0" applyFont="1" applyAlignment="1">
      <alignment/>
    </xf>
    <xf numFmtId="0" fontId="0" fillId="19" borderId="0" xfId="0" applyFont="1" applyFill="1" applyBorder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0" fontId="27" fillId="5" borderId="0" xfId="0" applyFont="1" applyFill="1" applyBorder="1" applyAlignment="1">
      <alignment horizontal="left" vertical="center"/>
    </xf>
    <xf numFmtId="0" fontId="32" fillId="0" borderId="0" xfId="0" applyFont="1" applyAlignment="1">
      <alignment/>
    </xf>
    <xf numFmtId="0" fontId="1" fillId="13" borderId="0" xfId="0" applyFont="1" applyFill="1" applyBorder="1" applyAlignment="1">
      <alignment horizontal="left" vertical="center"/>
    </xf>
    <xf numFmtId="0" fontId="19" fillId="5" borderId="0" xfId="0" applyFont="1" applyFill="1" applyBorder="1" applyAlignment="1">
      <alignment horizontal="left" vertical="center"/>
    </xf>
    <xf numFmtId="4" fontId="0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1" fillId="10" borderId="0" xfId="0" applyFont="1" applyFill="1" applyBorder="1" applyAlignment="1">
      <alignment horizontal="left" vertical="center"/>
    </xf>
    <xf numFmtId="0" fontId="20" fillId="13" borderId="0" xfId="0" applyFont="1" applyFill="1" applyBorder="1" applyAlignment="1">
      <alignment/>
    </xf>
    <xf numFmtId="0" fontId="20" fillId="13" borderId="0" xfId="0" applyFont="1" applyFill="1" applyBorder="1" applyAlignment="1">
      <alignment horizontal="left" vertical="center"/>
    </xf>
    <xf numFmtId="0" fontId="1" fillId="0" borderId="20" xfId="0" applyFont="1" applyBorder="1" applyAlignment="1">
      <alignment/>
    </xf>
    <xf numFmtId="0" fontId="0" fillId="0" borderId="20" xfId="0" applyBorder="1" applyAlignment="1">
      <alignment/>
    </xf>
    <xf numFmtId="0" fontId="20" fillId="8" borderId="0" xfId="0" applyFont="1" applyFill="1" applyBorder="1" applyAlignment="1">
      <alignment/>
    </xf>
    <xf numFmtId="0" fontId="20" fillId="8" borderId="0" xfId="0" applyFont="1" applyFill="1" applyBorder="1" applyAlignment="1">
      <alignment horizontal="left" vertical="center"/>
    </xf>
    <xf numFmtId="0" fontId="21" fillId="5" borderId="0" xfId="0" applyFont="1" applyFill="1" applyBorder="1" applyAlignment="1">
      <alignment horizontal="left" vertical="center"/>
    </xf>
    <xf numFmtId="0" fontId="20" fillId="7" borderId="0" xfId="0" applyFont="1" applyFill="1" applyBorder="1" applyAlignment="1">
      <alignment/>
    </xf>
    <xf numFmtId="0" fontId="20" fillId="7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/>
    </xf>
    <xf numFmtId="0" fontId="20" fillId="2" borderId="0" xfId="0" applyFont="1" applyFill="1" applyBorder="1" applyAlignment="1">
      <alignment horizontal="left" vertical="center"/>
    </xf>
    <xf numFmtId="0" fontId="24" fillId="5" borderId="0" xfId="0" applyFont="1" applyFill="1" applyBorder="1" applyAlignment="1">
      <alignment horizontal="left" vertical="center"/>
    </xf>
    <xf numFmtId="0" fontId="12" fillId="18" borderId="0" xfId="0" applyFont="1" applyFill="1" applyAlignment="1">
      <alignment/>
    </xf>
    <xf numFmtId="0" fontId="20" fillId="16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28" fillId="5" borderId="0" xfId="0" applyFont="1" applyFill="1" applyBorder="1" applyAlignment="1">
      <alignment horizontal="left" vertical="center"/>
    </xf>
    <xf numFmtId="0" fontId="30" fillId="18" borderId="0" xfId="0" applyFont="1" applyFill="1" applyAlignment="1">
      <alignment/>
    </xf>
    <xf numFmtId="0" fontId="2" fillId="0" borderId="6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/>
    </xf>
    <xf numFmtId="44" fontId="2" fillId="0" borderId="6" xfId="0" applyNumberFormat="1" applyFont="1" applyFill="1" applyBorder="1" applyAlignment="1">
      <alignment horizontal="left" vertical="center"/>
    </xf>
  </cellXfs>
  <cellStyles count="10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Migliaia [0]_ripartizione_importi_finale_IIfase_lavoro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7"/>
  <sheetViews>
    <sheetView tabSelected="1" view="pageBreakPreview" zoomScaleNormal="75" zoomScaleSheetLayoutView="100" workbookViewId="0" topLeftCell="A1">
      <pane ySplit="3" topLeftCell="BM43" activePane="bottomLeft" state="frozen"/>
      <selection pane="topLeft" activeCell="F30" sqref="F30"/>
      <selection pane="bottomLeft" activeCell="E70" sqref="E70"/>
    </sheetView>
  </sheetViews>
  <sheetFormatPr defaultColWidth="9.140625" defaultRowHeight="12.75"/>
  <cols>
    <col min="5" max="5" width="34.28125" style="0" customWidth="1"/>
    <col min="6" max="6" width="12.421875" style="3" customWidth="1"/>
    <col min="7" max="7" width="17.57421875" style="0" customWidth="1"/>
    <col min="8" max="8" width="21.140625" style="0" customWidth="1"/>
    <col min="9" max="9" width="11.28125" style="4" customWidth="1"/>
    <col min="10" max="10" width="16.57421875" style="5" customWidth="1"/>
    <col min="11" max="11" width="18.7109375" style="0" customWidth="1"/>
    <col min="12" max="12" width="17.8515625" style="0" customWidth="1"/>
    <col min="13" max="15" width="15.57421875" style="0" customWidth="1"/>
    <col min="16" max="16" width="20.28125" style="0" customWidth="1"/>
    <col min="17" max="17" width="13.7109375" style="0" customWidth="1"/>
    <col min="18" max="18" width="30.57421875" style="6" customWidth="1"/>
  </cols>
  <sheetData>
    <row r="1" spans="1:18" s="8" customFormat="1" ht="15" customHeight="1">
      <c r="A1" s="7"/>
      <c r="F1" s="229" t="s">
        <v>0</v>
      </c>
      <c r="G1" s="237" t="s">
        <v>1</v>
      </c>
      <c r="H1" s="238" t="s">
        <v>2</v>
      </c>
      <c r="I1" s="238" t="s">
        <v>3</v>
      </c>
      <c r="J1" s="228" t="s">
        <v>4</v>
      </c>
      <c r="K1" s="238" t="s">
        <v>5</v>
      </c>
      <c r="L1" s="235" t="s">
        <v>6</v>
      </c>
      <c r="M1" s="236" t="s">
        <v>7</v>
      </c>
      <c r="N1" s="236"/>
      <c r="O1" s="236"/>
      <c r="P1" s="237" t="s">
        <v>8</v>
      </c>
      <c r="R1" s="9" t="s">
        <v>9</v>
      </c>
    </row>
    <row r="2" spans="1:18" s="11" customFormat="1" ht="15" customHeight="1">
      <c r="A2" s="10"/>
      <c r="F2" s="229"/>
      <c r="G2" s="237"/>
      <c r="H2" s="238"/>
      <c r="I2" s="238"/>
      <c r="J2" s="228"/>
      <c r="K2" s="238"/>
      <c r="L2" s="235"/>
      <c r="M2" s="236"/>
      <c r="N2" s="236"/>
      <c r="O2" s="236"/>
      <c r="P2" s="237"/>
      <c r="R2" s="12"/>
    </row>
    <row r="3" spans="1:18" s="11" customFormat="1" ht="24" customHeight="1">
      <c r="A3" s="10"/>
      <c r="F3" s="229"/>
      <c r="G3" s="237"/>
      <c r="H3" s="238"/>
      <c r="I3" s="238"/>
      <c r="J3" s="228"/>
      <c r="K3" s="238"/>
      <c r="L3" s="235"/>
      <c r="M3" s="13" t="s">
        <v>10</v>
      </c>
      <c r="N3" s="14" t="s">
        <v>11</v>
      </c>
      <c r="O3" s="14" t="s">
        <v>12</v>
      </c>
      <c r="P3" s="237"/>
      <c r="R3" s="12"/>
    </row>
    <row r="4" spans="1:18" s="8" customFormat="1" ht="13.5" customHeight="1">
      <c r="A4" s="7"/>
      <c r="B4" s="15" t="s">
        <v>13</v>
      </c>
      <c r="C4" s="239" t="s">
        <v>14</v>
      </c>
      <c r="D4" s="239"/>
      <c r="E4" s="239"/>
      <c r="F4" s="239"/>
      <c r="G4" s="239"/>
      <c r="H4" s="239"/>
      <c r="I4" s="239"/>
      <c r="J4" s="239"/>
      <c r="K4" s="16">
        <f aca="true" t="shared" si="0" ref="K4:P4">SUM(K5,K24)</f>
        <v>34298517</v>
      </c>
      <c r="L4" s="16">
        <f t="shared" si="0"/>
        <v>1357000</v>
      </c>
      <c r="M4" s="16">
        <f t="shared" si="0"/>
        <v>8798854.8</v>
      </c>
      <c r="N4" s="16">
        <f t="shared" si="0"/>
        <v>1156639</v>
      </c>
      <c r="O4" s="16">
        <f t="shared" si="0"/>
        <v>911733</v>
      </c>
      <c r="P4" s="16">
        <f t="shared" si="0"/>
        <v>22074290.2</v>
      </c>
      <c r="R4" s="17">
        <f aca="true" t="shared" si="1" ref="R4:R23">IF(SUM(L4:P4)=K4,SUM(L4:P4),"Errore nella sommatoria")</f>
        <v>34298517</v>
      </c>
    </row>
    <row r="5" spans="1:18" s="8" customFormat="1" ht="13.5" customHeight="1">
      <c r="A5" s="7"/>
      <c r="B5" s="18" t="s">
        <v>15</v>
      </c>
      <c r="C5" s="240" t="s">
        <v>16</v>
      </c>
      <c r="D5" s="240"/>
      <c r="E5" s="240"/>
      <c r="F5" s="240"/>
      <c r="G5" s="240"/>
      <c r="H5" s="240"/>
      <c r="I5" s="240"/>
      <c r="J5" s="240"/>
      <c r="K5" s="19">
        <f aca="true" t="shared" si="2" ref="K5:P5">SUM(K6:K23)</f>
        <v>22175517</v>
      </c>
      <c r="L5" s="19">
        <f t="shared" si="2"/>
        <v>0</v>
      </c>
      <c r="M5" s="19">
        <f t="shared" si="2"/>
        <v>6657554.8</v>
      </c>
      <c r="N5" s="19">
        <f t="shared" si="2"/>
        <v>1156639</v>
      </c>
      <c r="O5" s="19">
        <f t="shared" si="2"/>
        <v>618533</v>
      </c>
      <c r="P5" s="20">
        <f t="shared" si="2"/>
        <v>13742790.2</v>
      </c>
      <c r="R5" s="17">
        <f t="shared" si="1"/>
        <v>22175517</v>
      </c>
    </row>
    <row r="6" spans="2:18" s="7" customFormat="1" ht="19.5" customHeight="1">
      <c r="B6" s="21" t="s">
        <v>17</v>
      </c>
      <c r="C6" s="227" t="str">
        <f>air_plus_1_1_3_op!$B$9</f>
        <v>Opere di salvaguardia del territorio a difesa esondazioni del fiume Po a Pancalieri</v>
      </c>
      <c r="D6" s="227"/>
      <c r="E6" s="227"/>
      <c r="F6" s="22" t="s">
        <v>18</v>
      </c>
      <c r="G6" s="23" t="str">
        <f>air_plus_1_1_3_op!$E$3</f>
        <v>II.6</v>
      </c>
      <c r="H6" s="24" t="str">
        <f>air_plus_1_1_3_op!$E$4</f>
        <v>A.I.R. P.L.U.S._1.1.3_OP</v>
      </c>
      <c r="I6" s="25"/>
      <c r="J6" s="25" t="s">
        <v>19</v>
      </c>
      <c r="K6" s="26">
        <f>air_plus_1_1_3_op!$I$21</f>
        <v>420000</v>
      </c>
      <c r="L6" s="26"/>
      <c r="M6" s="26">
        <v>84000</v>
      </c>
      <c r="N6" s="26"/>
      <c r="O6" s="26"/>
      <c r="P6" s="26">
        <v>336000</v>
      </c>
      <c r="R6" s="17">
        <f t="shared" si="1"/>
        <v>420000</v>
      </c>
    </row>
    <row r="7" spans="2:18" s="7" customFormat="1" ht="21" customHeight="1">
      <c r="B7" s="21" t="s">
        <v>20</v>
      </c>
      <c r="C7" s="227" t="str">
        <f>air_plus_1_1_4_op!$B$9</f>
        <v>Realizzazione difesa spondale Po in località Pascolo Bandito a Casalgrasso</v>
      </c>
      <c r="D7" s="227"/>
      <c r="E7" s="227"/>
      <c r="F7" s="22" t="s">
        <v>18</v>
      </c>
      <c r="G7" s="23" t="str">
        <f>air_plus_1_1_4_op!$E$3</f>
        <v>II.6</v>
      </c>
      <c r="H7" s="24" t="str">
        <f>air_plus_1_1_4_op!$E$4</f>
        <v>A.I.R. P.L.U.S._1.1.4_OP</v>
      </c>
      <c r="I7" s="25"/>
      <c r="J7" s="25" t="s">
        <v>19</v>
      </c>
      <c r="K7" s="26">
        <f>air_plus_1_1_4_op!$I$21</f>
        <v>623000</v>
      </c>
      <c r="L7" s="26"/>
      <c r="M7" s="26">
        <v>124600</v>
      </c>
      <c r="N7" s="26"/>
      <c r="O7" s="26"/>
      <c r="P7" s="26">
        <v>498400</v>
      </c>
      <c r="R7" s="17">
        <f t="shared" si="1"/>
        <v>623000</v>
      </c>
    </row>
    <row r="8" spans="2:18" s="7" customFormat="1" ht="24.75" customHeight="1">
      <c r="B8" s="21" t="s">
        <v>21</v>
      </c>
      <c r="C8" s="227" t="str">
        <f>air_plus_1_1_5_op!$B$9</f>
        <v>Riqualificazione spondale lungo Chisone tra i comuni di Garzigliana, Osasco e Cavour</v>
      </c>
      <c r="D8" s="227"/>
      <c r="E8" s="227"/>
      <c r="F8" s="22" t="s">
        <v>18</v>
      </c>
      <c r="G8" s="23" t="str">
        <f>air_plus_1_1_5_op!$E$3</f>
        <v>II.6</v>
      </c>
      <c r="H8" s="24" t="str">
        <f>air_plus_1_1_5_op!$E$4</f>
        <v>A.I.R. P.L.U.S._1.1.5_OP</v>
      </c>
      <c r="I8" s="25"/>
      <c r="J8" s="25" t="s">
        <v>19</v>
      </c>
      <c r="K8" s="26">
        <f>air_plus_1_1_5_op!$I$21</f>
        <v>384400</v>
      </c>
      <c r="L8" s="26"/>
      <c r="M8" s="26">
        <v>76880</v>
      </c>
      <c r="N8" s="26"/>
      <c r="O8" s="26"/>
      <c r="P8" s="26">
        <v>307520</v>
      </c>
      <c r="R8" s="17">
        <f t="shared" si="1"/>
        <v>384400</v>
      </c>
    </row>
    <row r="9" spans="2:18" s="7" customFormat="1" ht="21" customHeight="1">
      <c r="B9" s="21" t="s">
        <v>22</v>
      </c>
      <c r="C9" s="291" t="str">
        <f>air_plus_1_2_1_op!$B$10</f>
        <v>Bypass idraulico su torrente Lemina per prevenzione rischio idrogeologico a Buriasco</v>
      </c>
      <c r="D9" s="292"/>
      <c r="E9" s="293"/>
      <c r="F9" s="22" t="s">
        <v>23</v>
      </c>
      <c r="G9" s="23" t="str">
        <f>air_plus_1_2_1_op!$E$4</f>
        <v>II.4</v>
      </c>
      <c r="H9" s="294" t="str">
        <f>air_plus_1_2_1_op!$E$5</f>
        <v>A.I.R. P.L.U.S._1.2.1_OP</v>
      </c>
      <c r="I9" s="25"/>
      <c r="J9" s="25" t="s">
        <v>19</v>
      </c>
      <c r="K9" s="295">
        <f>air_plus_1_2_1_op!$H$35</f>
        <v>2300000</v>
      </c>
      <c r="L9" s="26"/>
      <c r="M9" s="26">
        <v>879000</v>
      </c>
      <c r="N9" s="26"/>
      <c r="O9" s="26"/>
      <c r="P9" s="26">
        <v>1421000</v>
      </c>
      <c r="R9" s="17">
        <f t="shared" si="1"/>
        <v>2300000</v>
      </c>
    </row>
    <row r="10" spans="2:18" s="7" customFormat="1" ht="21" customHeight="1">
      <c r="B10" s="21" t="s">
        <v>24</v>
      </c>
      <c r="C10" s="291" t="str">
        <f>air_plus_rim01_op!$B$10</f>
        <v>Regimazione idraulica del reticolo idrografico minore all'interno del concentrico di Villafranca Piemonte</v>
      </c>
      <c r="D10" s="292"/>
      <c r="E10" s="293"/>
      <c r="F10" s="27" t="s">
        <v>23</v>
      </c>
      <c r="G10" s="23" t="str">
        <f>air_plus_rim01_op!$E$4</f>
        <v>II.4</v>
      </c>
      <c r="H10" s="294" t="str">
        <f>air_plus_rim01_op!$E$5</f>
        <v>A.I.R. P.L.U.S._rim01_OP</v>
      </c>
      <c r="I10" s="25"/>
      <c r="J10" s="25" t="s">
        <v>19</v>
      </c>
      <c r="K10" s="26">
        <f>air_plus_rim01_op!$H$35</f>
        <v>4500000</v>
      </c>
      <c r="L10" s="26"/>
      <c r="M10" s="26">
        <v>1350000</v>
      </c>
      <c r="N10" s="26"/>
      <c r="O10" s="26"/>
      <c r="P10" s="26">
        <v>3150000</v>
      </c>
      <c r="R10" s="17">
        <f t="shared" si="1"/>
        <v>4500000</v>
      </c>
    </row>
    <row r="11" spans="2:18" s="7" customFormat="1" ht="22.5" customHeight="1">
      <c r="B11" s="21" t="s">
        <v>27</v>
      </c>
      <c r="C11" s="227" t="str">
        <f>air_plus_1_2_3_op!$B$9</f>
        <v>Prevenzione dei rischi, difesa del suolo canale del Nicola ad Airasca</v>
      </c>
      <c r="D11" s="227"/>
      <c r="E11" s="227"/>
      <c r="F11" s="22" t="s">
        <v>18</v>
      </c>
      <c r="G11" s="23" t="str">
        <f>air_plus_1_2_3_op!$E$3</f>
        <v> II.4</v>
      </c>
      <c r="H11" s="24" t="str">
        <f>air_plus_1_2_3_op!$E$4</f>
        <v>A.I.R. P.L.U.S._1.2.3_OP</v>
      </c>
      <c r="I11" s="25"/>
      <c r="J11" s="25" t="s">
        <v>19</v>
      </c>
      <c r="K11" s="26">
        <f>air_plus_1_2_3_op!$I$21</f>
        <v>700000</v>
      </c>
      <c r="L11" s="26"/>
      <c r="M11" s="26">
        <v>140000</v>
      </c>
      <c r="N11" s="26"/>
      <c r="O11" s="26"/>
      <c r="P11" s="26">
        <v>560000</v>
      </c>
      <c r="R11" s="17">
        <f t="shared" si="1"/>
        <v>700000</v>
      </c>
    </row>
    <row r="12" spans="2:18" s="7" customFormat="1" ht="21" customHeight="1">
      <c r="B12" s="21" t="s">
        <v>28</v>
      </c>
      <c r="C12" s="227" t="str">
        <f>air_plus_1_2_4_op!$B$9</f>
        <v>Difesa del suolo e ripristino ambientale alveo rivo Follia a Murello</v>
      </c>
      <c r="D12" s="227"/>
      <c r="E12" s="227"/>
      <c r="F12" s="22" t="s">
        <v>18</v>
      </c>
      <c r="G12" s="23" t="str">
        <f>air_plus_1_2_4_op!$E$3</f>
        <v>II.4</v>
      </c>
      <c r="H12" s="24" t="str">
        <f>air_plus_1_2_4_op!$E$4</f>
        <v>A.I.R. P.L.U.S._1.2.4_OP</v>
      </c>
      <c r="I12" s="25"/>
      <c r="J12" s="25" t="s">
        <v>19</v>
      </c>
      <c r="K12" s="26">
        <f>air_plus_1_2_4_op!$I$21</f>
        <v>200000</v>
      </c>
      <c r="L12" s="26"/>
      <c r="M12" s="26">
        <v>40000</v>
      </c>
      <c r="N12" s="26"/>
      <c r="O12" s="26"/>
      <c r="P12" s="26">
        <v>160000</v>
      </c>
      <c r="R12" s="17">
        <f t="shared" si="1"/>
        <v>200000</v>
      </c>
    </row>
    <row r="13" spans="2:18" s="7" customFormat="1" ht="13.5" customHeight="1">
      <c r="B13" s="21" t="s">
        <v>29</v>
      </c>
      <c r="C13" s="227" t="str">
        <f>air_plus_1_2_5_op!$B$9</f>
        <v>Riqualificazione spondale bealera del Fontanile a Ruffia</v>
      </c>
      <c r="D13" s="227"/>
      <c r="E13" s="227"/>
      <c r="F13" s="27" t="s">
        <v>18</v>
      </c>
      <c r="G13" s="28" t="str">
        <f>air_plus_1_2_5_op!$E$3</f>
        <v> II.4</v>
      </c>
      <c r="H13" s="24" t="str">
        <f>air_plus_1_2_5_op!$E$4</f>
        <v>A.I.R. P.L.U.S._1.2.5_OP</v>
      </c>
      <c r="I13" s="25"/>
      <c r="J13" s="25" t="s">
        <v>19</v>
      </c>
      <c r="K13" s="26">
        <f>air_plus_1_2_5_op!$I$21</f>
        <v>105000</v>
      </c>
      <c r="L13" s="26"/>
      <c r="M13" s="26">
        <v>21000</v>
      </c>
      <c r="N13" s="26"/>
      <c r="O13" s="26"/>
      <c r="P13" s="26">
        <v>84000</v>
      </c>
      <c r="R13" s="17">
        <f t="shared" si="1"/>
        <v>105000</v>
      </c>
    </row>
    <row r="14" spans="2:18" s="7" customFormat="1" ht="24" customHeight="1">
      <c r="B14" s="21" t="s">
        <v>30</v>
      </c>
      <c r="C14" s="227" t="str">
        <f>air_plus_2_1_1_op!$B$10</f>
        <v>Area industriale eco-compatibile per risoluzione crisi occupazionale ex Locatelli a Moretta</v>
      </c>
      <c r="D14" s="227"/>
      <c r="E14" s="227"/>
      <c r="F14" s="22" t="s">
        <v>23</v>
      </c>
      <c r="G14" s="23" t="str">
        <f>air_plus_2_1_1_op!$E$4</f>
        <v>II.5</v>
      </c>
      <c r="H14" s="24" t="str">
        <f>air_plus_2_1_1_op!$E$5</f>
        <v>A.I.R. P.L.U.S._2.1.1_OP</v>
      </c>
      <c r="I14" s="25" t="s">
        <v>31</v>
      </c>
      <c r="J14" s="25" t="s">
        <v>19</v>
      </c>
      <c r="K14" s="26">
        <f>air_plus_2_1_1_op!$H$35</f>
        <v>2100000</v>
      </c>
      <c r="L14" s="26"/>
      <c r="M14" s="26">
        <v>1380000</v>
      </c>
      <c r="N14" s="26"/>
      <c r="O14" s="26"/>
      <c r="P14" s="26">
        <v>720000</v>
      </c>
      <c r="R14" s="17">
        <f t="shared" si="1"/>
        <v>2100000</v>
      </c>
    </row>
    <row r="15" spans="2:18" s="7" customFormat="1" ht="38.25">
      <c r="B15" s="21" t="s">
        <v>32</v>
      </c>
      <c r="C15" s="227" t="str">
        <f>air_plus_2_1_3_op!$B$10</f>
        <v>Riqualificazione integrata dell'ex sedime ferroviario Airasca-Moretta*</v>
      </c>
      <c r="D15" s="227"/>
      <c r="E15" s="227"/>
      <c r="F15" s="22" t="s">
        <v>23</v>
      </c>
      <c r="G15" s="23" t="str">
        <f>air_plus_2_1_3_op!$E$4</f>
        <v>III.6</v>
      </c>
      <c r="H15" s="24" t="str">
        <f>air_plus_2_1_3_op!$E$5</f>
        <v>A.I.R. P.L.U.S._2.1.3_OP</v>
      </c>
      <c r="I15" s="25" t="s">
        <v>31</v>
      </c>
      <c r="J15" s="29" t="s">
        <v>33</v>
      </c>
      <c r="K15" s="26">
        <f>air_plus_2_1_3_op!$I$35</f>
        <v>6095225</v>
      </c>
      <c r="L15" s="26"/>
      <c r="M15" s="26">
        <v>1281451</v>
      </c>
      <c r="N15" s="26">
        <v>1156639</v>
      </c>
      <c r="O15" s="26"/>
      <c r="P15" s="26">
        <v>3657135</v>
      </c>
      <c r="R15" s="17">
        <f t="shared" si="1"/>
        <v>6095225</v>
      </c>
    </row>
    <row r="16" spans="2:18" s="7" customFormat="1" ht="35.25" customHeight="1">
      <c r="B16" s="21" t="s">
        <v>34</v>
      </c>
      <c r="C16" s="227" t="str">
        <f>air_plus_4_1_1_op!$B$9</f>
        <v>Sistema turistico ciclabile sostenibile lungo la fascia fluviale del Po - tratto Villafranca Piemonte, Faule, Polonghera, Casalgrasso</v>
      </c>
      <c r="D16" s="227"/>
      <c r="E16" s="227"/>
      <c r="F16" s="22" t="s">
        <v>18</v>
      </c>
      <c r="G16" s="23" t="str">
        <f>air_plus_4_1_1_op!$E$3</f>
        <v>II.6</v>
      </c>
      <c r="H16" s="24" t="str">
        <f>air_plus_4_1_1_op!$E$4</f>
        <v>A.I.R. P.L.U.S._4.1.1_OP</v>
      </c>
      <c r="I16" s="25" t="s">
        <v>31</v>
      </c>
      <c r="J16" s="25" t="s">
        <v>19</v>
      </c>
      <c r="K16" s="26">
        <f>air_plus_4_1_1_op!$I$21</f>
        <v>551092</v>
      </c>
      <c r="L16" s="26"/>
      <c r="M16" s="26">
        <v>82663.8</v>
      </c>
      <c r="N16" s="26"/>
      <c r="O16" s="26">
        <v>137773</v>
      </c>
      <c r="P16" s="26">
        <v>330655.2</v>
      </c>
      <c r="R16" s="17">
        <f t="shared" si="1"/>
        <v>551092</v>
      </c>
    </row>
    <row r="17" spans="2:18" s="7" customFormat="1" ht="21" customHeight="1">
      <c r="B17" s="21" t="s">
        <v>35</v>
      </c>
      <c r="C17" s="227" t="str">
        <f>air_plus_4_1_2_op!$B$10</f>
        <v>Riqualificazione turistico-ambientale ed archeologica
del Parco della Rocca di Cavour</v>
      </c>
      <c r="D17" s="227"/>
      <c r="E17" s="227"/>
      <c r="F17" s="22" t="s">
        <v>23</v>
      </c>
      <c r="G17" s="23">
        <f>air_plus_4_1_2_op!$E$3</f>
        <v>3</v>
      </c>
      <c r="H17" s="24" t="str">
        <f>air_plus_4_1_2_op!$E$5</f>
        <v>A.I.R. P.L.U.S._4.1.2_PPP</v>
      </c>
      <c r="I17" s="25" t="s">
        <v>31</v>
      </c>
      <c r="J17" s="25" t="s">
        <v>19</v>
      </c>
      <c r="K17" s="26">
        <f>air_plus_4_1_2_op!$H$35</f>
        <v>1053800</v>
      </c>
      <c r="L17" s="26"/>
      <c r="M17" s="26">
        <v>210760</v>
      </c>
      <c r="N17" s="26"/>
      <c r="O17" s="26">
        <v>210760</v>
      </c>
      <c r="P17" s="26">
        <v>632280</v>
      </c>
      <c r="R17" s="17">
        <f t="shared" si="1"/>
        <v>1053800</v>
      </c>
    </row>
    <row r="18" spans="2:18" s="7" customFormat="1" ht="19.5" customHeight="1">
      <c r="B18" s="21" t="s">
        <v>36</v>
      </c>
      <c r="C18" s="227" t="str">
        <f>air_plus_4_1_3_op!$B$9</f>
        <v>Realizzazione pontili di attracco canoe a Cardè, Villafranca, Casalgrasso, Pancalieri</v>
      </c>
      <c r="D18" s="227"/>
      <c r="E18" s="227"/>
      <c r="F18" s="22" t="s">
        <v>18</v>
      </c>
      <c r="G18" s="23" t="str">
        <f>air_plus_4_1_3_op!$E$3</f>
        <v> II.6</v>
      </c>
      <c r="H18" s="24" t="str">
        <f>air_plus_4_1_3_op!$E$4</f>
        <v>A.I.R. P.L.U.S._4.1.3_OP</v>
      </c>
      <c r="I18" s="25"/>
      <c r="J18" s="25" t="s">
        <v>19</v>
      </c>
      <c r="K18" s="26">
        <f>air_plus_4_1_3_op!$I$21</f>
        <v>180000</v>
      </c>
      <c r="L18" s="26"/>
      <c r="M18" s="26"/>
      <c r="N18" s="26"/>
      <c r="O18" s="26">
        <v>72000</v>
      </c>
      <c r="P18" s="26">
        <v>108000</v>
      </c>
      <c r="R18" s="17">
        <f t="shared" si="1"/>
        <v>180000</v>
      </c>
    </row>
    <row r="19" spans="2:18" s="7" customFormat="1" ht="22.5" customHeight="1">
      <c r="B19" s="21" t="s">
        <v>37</v>
      </c>
      <c r="C19" s="227" t="str">
        <f>air_plus_4_1_5_op!$B$9</f>
        <v>Realizzazione di struttura polivalente funzionale al Castello dei Solaro a Villanova Solaro</v>
      </c>
      <c r="D19" s="227"/>
      <c r="E19" s="227"/>
      <c r="F19" s="22" t="s">
        <v>18</v>
      </c>
      <c r="G19" s="23" t="str">
        <f>air_plus_4_1_5_op!$E$3</f>
        <v> III.6</v>
      </c>
      <c r="H19" s="24" t="str">
        <f>air_plus_4_1_5_op!$E$4</f>
        <v>A.I.R. P.L.U.S._4.1.5_OP</v>
      </c>
      <c r="I19" s="25"/>
      <c r="J19" s="25" t="s">
        <v>19</v>
      </c>
      <c r="K19" s="26">
        <f>air_plus_4_1_5_op!$I$21</f>
        <v>348000</v>
      </c>
      <c r="L19" s="26"/>
      <c r="M19" s="26">
        <v>139200</v>
      </c>
      <c r="N19" s="26"/>
      <c r="O19" s="26"/>
      <c r="P19" s="26">
        <v>208800</v>
      </c>
      <c r="R19" s="17">
        <f t="shared" si="1"/>
        <v>348000</v>
      </c>
    </row>
    <row r="20" spans="2:18" s="7" customFormat="1" ht="22.5" customHeight="1">
      <c r="B20" s="21" t="s">
        <v>38</v>
      </c>
      <c r="C20" s="227" t="str">
        <f>air_plus_4_2_1_op!$B$9</f>
        <v>Ristrutturazione cascina "La Macchina" e area sosta lungo fascia fluviale - Casalgrasso</v>
      </c>
      <c r="D20" s="227"/>
      <c r="E20" s="227"/>
      <c r="F20" s="22" t="s">
        <v>18</v>
      </c>
      <c r="G20" s="23" t="str">
        <f>air_plus_4_2_1_op!$E$3</f>
        <v> II.6</v>
      </c>
      <c r="H20" s="24" t="str">
        <f>air_plus_4_2_1_op!$E$4</f>
        <v>A.I.R. P.L.U.S._4.2.1_OP</v>
      </c>
      <c r="I20" s="25"/>
      <c r="J20" s="25" t="s">
        <v>19</v>
      </c>
      <c r="K20" s="26">
        <f>air_plus_4_2_1_op!$I$21</f>
        <v>495000</v>
      </c>
      <c r="L20" s="26"/>
      <c r="M20" s="26"/>
      <c r="N20" s="26"/>
      <c r="O20" s="26">
        <v>198000</v>
      </c>
      <c r="P20" s="26">
        <v>297000</v>
      </c>
      <c r="R20" s="17">
        <f t="shared" si="1"/>
        <v>495000</v>
      </c>
    </row>
    <row r="21" spans="2:18" s="7" customFormat="1" ht="21" customHeight="1">
      <c r="B21" s="21" t="s">
        <v>39</v>
      </c>
      <c r="C21" s="227" t="str">
        <f>air_plus_4_2_3_op!$B$9</f>
        <v>Riqualificazione area accoglienza Museo delle Erbe Officinali a Pancalieri</v>
      </c>
      <c r="D21" s="227"/>
      <c r="E21" s="227"/>
      <c r="F21" s="22" t="s">
        <v>18</v>
      </c>
      <c r="G21" s="23" t="str">
        <f>air_plus_4_2_3_op!$E$3</f>
        <v>III.6</v>
      </c>
      <c r="H21" s="24" t="str">
        <f>air_plus_4_2_3_op!$E$4</f>
        <v>A.I.R. P.L.U.S._4.2.3_OP</v>
      </c>
      <c r="I21" s="25"/>
      <c r="J21" s="25" t="s">
        <v>19</v>
      </c>
      <c r="K21" s="26">
        <f>air_plus_4_2_3_op!$I$21</f>
        <v>170000</v>
      </c>
      <c r="L21" s="26"/>
      <c r="M21" s="26">
        <v>68000</v>
      </c>
      <c r="N21" s="26"/>
      <c r="O21" s="26"/>
      <c r="P21" s="26">
        <v>102000</v>
      </c>
      <c r="R21" s="17">
        <f t="shared" si="1"/>
        <v>170000</v>
      </c>
    </row>
    <row r="22" spans="2:18" s="7" customFormat="1" ht="17.25" customHeight="1">
      <c r="B22" s="21" t="s">
        <v>40</v>
      </c>
      <c r="C22" s="227" t="str">
        <f>air_plus_4_2_4_op!$B$9</f>
        <v>Realizzazione nuova area mercatale a Piscina</v>
      </c>
      <c r="D22" s="227"/>
      <c r="E22" s="227"/>
      <c r="F22" s="22" t="s">
        <v>18</v>
      </c>
      <c r="G22" s="23" t="str">
        <f>air_plus_4_2_4_op!$E$3</f>
        <v>III.1</v>
      </c>
      <c r="H22" s="24" t="str">
        <f>air_plus_4_2_4_op!$E$4</f>
        <v>A.I.R. P.L.U.S._4.2.4_OP</v>
      </c>
      <c r="I22" s="25"/>
      <c r="J22" s="25" t="s">
        <v>19</v>
      </c>
      <c r="K22" s="26">
        <f>air_plus_4_2_4_op!$I$36</f>
        <v>650000</v>
      </c>
      <c r="L22" s="26"/>
      <c r="M22" s="26">
        <v>390000</v>
      </c>
      <c r="N22" s="26"/>
      <c r="O22" s="26"/>
      <c r="P22" s="26">
        <v>260000</v>
      </c>
      <c r="R22" s="17">
        <f t="shared" si="1"/>
        <v>650000</v>
      </c>
    </row>
    <row r="23" spans="2:18" s="7" customFormat="1" ht="21.75" customHeight="1">
      <c r="B23" s="21" t="s">
        <v>41</v>
      </c>
      <c r="C23" s="227" t="str">
        <f>air_plus_4_2_5_op!$B$9</f>
        <v>Miglioramento logistico viario di accesso area industriale Pedaggera a Cavallerleone</v>
      </c>
      <c r="D23" s="227"/>
      <c r="E23" s="227"/>
      <c r="F23" s="22" t="s">
        <v>23</v>
      </c>
      <c r="G23" s="23" t="str">
        <f>air_plus_4_2_5_op!$G$4</f>
        <v>III.4</v>
      </c>
      <c r="H23" s="24" t="str">
        <f>air_plus_4_2_5_op!$G$5</f>
        <v>A.I.R. P.L.U.S._4.2.5_OP</v>
      </c>
      <c r="I23" s="25"/>
      <c r="J23" s="25" t="s">
        <v>19</v>
      </c>
      <c r="K23" s="26">
        <f>air_plus_4_2_5_op!$J$35</f>
        <v>1300000</v>
      </c>
      <c r="L23" s="26"/>
      <c r="M23" s="26">
        <v>390000</v>
      </c>
      <c r="N23" s="26"/>
      <c r="O23" s="26"/>
      <c r="P23" s="26">
        <v>910000</v>
      </c>
      <c r="R23" s="17">
        <f t="shared" si="1"/>
        <v>1300000</v>
      </c>
    </row>
    <row r="24" spans="1:18" s="8" customFormat="1" ht="13.5" customHeight="1">
      <c r="A24" s="7"/>
      <c r="B24" s="18" t="s">
        <v>42</v>
      </c>
      <c r="C24" s="230" t="s">
        <v>43</v>
      </c>
      <c r="D24" s="230"/>
      <c r="E24" s="230"/>
      <c r="F24" s="230"/>
      <c r="G24" s="230"/>
      <c r="H24" s="230"/>
      <c r="I24" s="230"/>
      <c r="J24" s="230"/>
      <c r="K24" s="19">
        <f aca="true" t="shared" si="3" ref="K24:P24">SUM(K26:K31)</f>
        <v>12123000</v>
      </c>
      <c r="L24" s="19">
        <f t="shared" si="3"/>
        <v>1357000</v>
      </c>
      <c r="M24" s="19">
        <f t="shared" si="3"/>
        <v>2141300</v>
      </c>
      <c r="N24" s="19">
        <f t="shared" si="3"/>
        <v>0</v>
      </c>
      <c r="O24" s="19">
        <f t="shared" si="3"/>
        <v>293200</v>
      </c>
      <c r="P24" s="20">
        <f t="shared" si="3"/>
        <v>8331500</v>
      </c>
      <c r="R24" s="17"/>
    </row>
    <row r="25" spans="2:18" s="7" customFormat="1" ht="15" customHeight="1">
      <c r="B25" s="30" t="s">
        <v>44</v>
      </c>
      <c r="C25" s="231" t="s">
        <v>45</v>
      </c>
      <c r="D25" s="231"/>
      <c r="E25" s="231"/>
      <c r="F25" s="32"/>
      <c r="G25" s="32"/>
      <c r="H25" s="32"/>
      <c r="I25" s="22"/>
      <c r="J25" s="22"/>
      <c r="K25" s="33"/>
      <c r="L25" s="34"/>
      <c r="M25" s="34"/>
      <c r="N25" s="34"/>
      <c r="O25" s="34"/>
      <c r="P25" s="34"/>
      <c r="R25" s="17"/>
    </row>
    <row r="26" spans="2:18" s="7" customFormat="1" ht="16.5" customHeight="1">
      <c r="B26" s="35" t="s">
        <v>46</v>
      </c>
      <c r="C26" s="227" t="str">
        <f>air_plus_2_1_2_ppp!$B$10</f>
        <v>Polo innovativo - Accademia del cioccolato a None</v>
      </c>
      <c r="D26" s="227"/>
      <c r="E26" s="227"/>
      <c r="F26" s="22" t="s">
        <v>23</v>
      </c>
      <c r="G26" s="23" t="str">
        <f>air_plus_2_1_2_ppp!$E$4</f>
        <v>II.5</v>
      </c>
      <c r="H26" s="36" t="str">
        <f>air_plus_2_1_2_ppp!$E$5</f>
        <v>A.I.R. P.L.U.S._2.1.2_PPP</v>
      </c>
      <c r="I26" s="25" t="s">
        <v>31</v>
      </c>
      <c r="J26" s="25" t="s">
        <v>19</v>
      </c>
      <c r="K26" s="26">
        <f>air_plus_2_1_2_ppp!$H$35</f>
        <v>9281000</v>
      </c>
      <c r="L26" s="37">
        <v>1000000</v>
      </c>
      <c r="M26" s="37">
        <v>1784300</v>
      </c>
      <c r="N26" s="37"/>
      <c r="O26" s="37"/>
      <c r="P26" s="37">
        <v>6496700</v>
      </c>
      <c r="R26" s="17">
        <f aca="true" t="shared" si="4" ref="R26:R51">IF(SUM(L26:P26)=K26,SUM(L26:P26),"Errore nella sommatoria")</f>
        <v>9281000</v>
      </c>
    </row>
    <row r="27" spans="2:18" s="7" customFormat="1" ht="41.25" customHeight="1">
      <c r="B27" s="21" t="s">
        <v>47</v>
      </c>
      <c r="C27" s="227" t="str">
        <f>air_plus_1_1_2_op!$B$9</f>
        <v>Interventi di realizzazione di aree umide (Moretta e Villafranca) e acquisto terreni (Faule e Pancalieri) in confluenza con il Pellice per la riqualificazione naturalistica del Po - WWF e privati</v>
      </c>
      <c r="D27" s="227"/>
      <c r="E27" s="227"/>
      <c r="F27" s="22" t="s">
        <v>18</v>
      </c>
      <c r="G27" s="23" t="str">
        <f>air_plus_1_1_2_op!$E$3</f>
        <v> II.6</v>
      </c>
      <c r="H27" s="24" t="str">
        <f>air_plus_1_1_2_op!$E$4</f>
        <v>A.I.R. P.L.U.S._1.1.2_OP_rim</v>
      </c>
      <c r="I27" s="25"/>
      <c r="J27" s="25" t="s">
        <v>19</v>
      </c>
      <c r="K27" s="26">
        <f>air_plus_1_1_2_op!$I$21</f>
        <v>462000</v>
      </c>
      <c r="L27" s="26"/>
      <c r="M27" s="26"/>
      <c r="N27" s="26"/>
      <c r="O27" s="26">
        <v>293200</v>
      </c>
      <c r="P27" s="26">
        <v>168800</v>
      </c>
      <c r="R27" s="17">
        <f>IF(SUM(L27:P27)=K27,SUM(L27:P27),"Errore nella sommatoria")</f>
        <v>462000</v>
      </c>
    </row>
    <row r="28" spans="2:18" s="7" customFormat="1" ht="15" customHeight="1">
      <c r="B28" s="30" t="s">
        <v>48</v>
      </c>
      <c r="C28" s="231" t="s">
        <v>49</v>
      </c>
      <c r="D28" s="231"/>
      <c r="E28" s="231"/>
      <c r="F28" s="32"/>
      <c r="G28" s="32"/>
      <c r="H28" s="32"/>
      <c r="I28" s="22"/>
      <c r="J28" s="22"/>
      <c r="K28" s="32"/>
      <c r="L28" s="32"/>
      <c r="M28" s="32"/>
      <c r="N28" s="32"/>
      <c r="O28" s="32"/>
      <c r="P28" s="31"/>
      <c r="R28" s="17"/>
    </row>
    <row r="29" spans="2:18" s="7" customFormat="1" ht="15" customHeight="1">
      <c r="B29" s="21" t="s">
        <v>50</v>
      </c>
      <c r="C29" s="232" t="s">
        <v>51</v>
      </c>
      <c r="D29" s="232"/>
      <c r="E29" s="232"/>
      <c r="F29" s="32"/>
      <c r="G29" s="32"/>
      <c r="H29" s="32"/>
      <c r="I29" s="22"/>
      <c r="J29" s="22"/>
      <c r="K29" s="32"/>
      <c r="L29" s="32"/>
      <c r="M29" s="32"/>
      <c r="N29" s="32"/>
      <c r="O29" s="32"/>
      <c r="P29" s="31"/>
      <c r="R29" s="17"/>
    </row>
    <row r="30" spans="2:18" s="7" customFormat="1" ht="24" customHeight="1">
      <c r="B30" s="30" t="s">
        <v>52</v>
      </c>
      <c r="C30" s="231" t="s">
        <v>53</v>
      </c>
      <c r="D30" s="231"/>
      <c r="E30" s="231"/>
      <c r="F30" s="32"/>
      <c r="G30" s="32"/>
      <c r="H30" s="32"/>
      <c r="I30" s="22"/>
      <c r="J30" s="22"/>
      <c r="K30" s="32"/>
      <c r="L30" s="32"/>
      <c r="M30" s="32"/>
      <c r="N30" s="32"/>
      <c r="O30" s="32"/>
      <c r="P30" s="31"/>
      <c r="R30" s="17"/>
    </row>
    <row r="31" spans="2:18" s="7" customFormat="1" ht="34.5" customHeight="1">
      <c r="B31" s="35" t="s">
        <v>54</v>
      </c>
      <c r="C31" s="227" t="str">
        <f>air_plus_1_2_2_op!$B$10</f>
        <v>Riqualificazioni ambientali frazioni e servizio di depurazione acque a difesa delle risorse idriche a Scalenghe</v>
      </c>
      <c r="D31" s="227"/>
      <c r="E31" s="227"/>
      <c r="F31" s="22" t="s">
        <v>23</v>
      </c>
      <c r="G31" s="23" t="str">
        <f>air_plus_1_2_2_op!$E$4</f>
        <v>II.3</v>
      </c>
      <c r="H31" s="24" t="str">
        <f>air_plus_1_2_2_op!$E$5</f>
        <v>A.I.R. P.L.U.S._1.2.2_OP</v>
      </c>
      <c r="I31" s="25"/>
      <c r="J31" s="25" t="s">
        <v>19</v>
      </c>
      <c r="K31" s="26">
        <f>air_plus_1_2_2_op!$H$35</f>
        <v>2380000</v>
      </c>
      <c r="L31" s="26">
        <v>357000</v>
      </c>
      <c r="M31" s="26">
        <v>357000</v>
      </c>
      <c r="N31" s="26"/>
      <c r="O31" s="26"/>
      <c r="P31" s="26">
        <v>1666000</v>
      </c>
      <c r="R31" s="17">
        <f>IF(SUM(L31:P31)=K31,SUM(L31:P31),"Errore nella sommatoria")</f>
        <v>2380000</v>
      </c>
    </row>
    <row r="32" spans="1:18" s="8" customFormat="1" ht="13.5" customHeight="1">
      <c r="A32" s="7"/>
      <c r="B32" s="15" t="s">
        <v>55</v>
      </c>
      <c r="C32" s="233" t="s">
        <v>56</v>
      </c>
      <c r="D32" s="233"/>
      <c r="E32" s="233"/>
      <c r="F32" s="233"/>
      <c r="G32" s="233"/>
      <c r="H32" s="233"/>
      <c r="I32" s="233"/>
      <c r="J32" s="233"/>
      <c r="K32" s="16">
        <f aca="true" t="shared" si="5" ref="K32:P32">+K33+K36</f>
        <v>69065600</v>
      </c>
      <c r="L32" s="16">
        <f t="shared" si="5"/>
        <v>67557600</v>
      </c>
      <c r="M32" s="16">
        <f t="shared" si="5"/>
        <v>0</v>
      </c>
      <c r="N32" s="16">
        <f t="shared" si="5"/>
        <v>0</v>
      </c>
      <c r="O32" s="16">
        <f t="shared" si="5"/>
        <v>0</v>
      </c>
      <c r="P32" s="16">
        <f t="shared" si="5"/>
        <v>1508000</v>
      </c>
      <c r="R32" s="17">
        <f t="shared" si="4"/>
        <v>69065600</v>
      </c>
    </row>
    <row r="33" spans="1:18" s="8" customFormat="1" ht="13.5" customHeight="1">
      <c r="A33" s="7"/>
      <c r="B33" s="38" t="s">
        <v>57</v>
      </c>
      <c r="C33" s="230" t="s">
        <v>58</v>
      </c>
      <c r="D33" s="230"/>
      <c r="E33" s="230"/>
      <c r="F33" s="230"/>
      <c r="G33" s="230"/>
      <c r="H33" s="230"/>
      <c r="I33" s="230"/>
      <c r="J33" s="230"/>
      <c r="K33" s="19">
        <f aca="true" t="shared" si="6" ref="K33:P33">SUM(K34:K35)</f>
        <v>0</v>
      </c>
      <c r="L33" s="19">
        <f t="shared" si="6"/>
        <v>0</v>
      </c>
      <c r="M33" s="19">
        <f t="shared" si="6"/>
        <v>0</v>
      </c>
      <c r="N33" s="19">
        <f t="shared" si="6"/>
        <v>0</v>
      </c>
      <c r="O33" s="19">
        <f t="shared" si="6"/>
        <v>0</v>
      </c>
      <c r="P33" s="20">
        <f t="shared" si="6"/>
        <v>0</v>
      </c>
      <c r="R33" s="17">
        <f t="shared" si="4"/>
        <v>0</v>
      </c>
    </row>
    <row r="34" spans="1:18" s="8" customFormat="1" ht="12.75" customHeight="1">
      <c r="A34" s="7"/>
      <c r="B34" s="35" t="s">
        <v>59</v>
      </c>
      <c r="C34" s="232" t="s">
        <v>51</v>
      </c>
      <c r="D34" s="232"/>
      <c r="E34" s="232"/>
      <c r="F34" s="39"/>
      <c r="G34" s="40"/>
      <c r="H34" s="41"/>
      <c r="I34" s="25"/>
      <c r="J34" s="25"/>
      <c r="K34" s="26"/>
      <c r="L34" s="26"/>
      <c r="M34" s="26"/>
      <c r="N34" s="26"/>
      <c r="O34" s="26"/>
      <c r="P34" s="26"/>
      <c r="R34" s="17">
        <f t="shared" si="4"/>
        <v>0</v>
      </c>
    </row>
    <row r="35" spans="1:18" s="8" customFormat="1" ht="12.75" customHeight="1">
      <c r="A35" s="7"/>
      <c r="B35" s="35" t="s">
        <v>60</v>
      </c>
      <c r="C35" s="232" t="s">
        <v>51</v>
      </c>
      <c r="D35" s="232"/>
      <c r="E35" s="232"/>
      <c r="F35" s="39"/>
      <c r="G35" s="40"/>
      <c r="H35" s="41"/>
      <c r="I35" s="25"/>
      <c r="J35" s="25"/>
      <c r="K35" s="26"/>
      <c r="L35" s="26"/>
      <c r="M35" s="26"/>
      <c r="N35" s="26"/>
      <c r="O35" s="26"/>
      <c r="P35" s="26"/>
      <c r="R35" s="17">
        <f t="shared" si="4"/>
        <v>0</v>
      </c>
    </row>
    <row r="36" spans="1:18" s="8" customFormat="1" ht="13.5" customHeight="1">
      <c r="A36" s="7"/>
      <c r="B36" s="42" t="s">
        <v>61</v>
      </c>
      <c r="C36" s="230" t="s">
        <v>62</v>
      </c>
      <c r="D36" s="230"/>
      <c r="E36" s="230"/>
      <c r="F36" s="230"/>
      <c r="G36" s="230"/>
      <c r="H36" s="230"/>
      <c r="I36" s="230"/>
      <c r="J36" s="230"/>
      <c r="K36" s="19">
        <f aca="true" t="shared" si="7" ref="K36:P36">SUM(K37:K43)</f>
        <v>69065600</v>
      </c>
      <c r="L36" s="19">
        <f t="shared" si="7"/>
        <v>67557600</v>
      </c>
      <c r="M36" s="19">
        <f t="shared" si="7"/>
        <v>0</v>
      </c>
      <c r="N36" s="19">
        <f t="shared" si="7"/>
        <v>0</v>
      </c>
      <c r="O36" s="19">
        <f t="shared" si="7"/>
        <v>0</v>
      </c>
      <c r="P36" s="20">
        <f t="shared" si="7"/>
        <v>1508000</v>
      </c>
      <c r="R36" s="17">
        <f t="shared" si="4"/>
        <v>69065600</v>
      </c>
    </row>
    <row r="37" spans="2:18" s="7" customFormat="1" ht="30.75" customHeight="1">
      <c r="B37" s="35" t="s">
        <v>63</v>
      </c>
      <c r="C37" s="227" t="str">
        <f>air_plus_2_2_1_pmi!$B$9</f>
        <v>Realizzazione centrale biomassa e teleriscaldamento a Villafranca P.te e campagne didattiche ed informative per le Scuole</v>
      </c>
      <c r="D37" s="227"/>
      <c r="E37" s="227"/>
      <c r="F37" s="22" t="s">
        <v>64</v>
      </c>
      <c r="G37" s="23" t="str">
        <f>air_plus_2_2_1_pmi!$E$3</f>
        <v>II.2</v>
      </c>
      <c r="H37" s="24" t="str">
        <f>air_plus_2_2_1_pmi!$E$4</f>
        <v>A.I.R. P.L.U.S._2.2.1_PMI</v>
      </c>
      <c r="I37" s="25"/>
      <c r="J37" s="25" t="s">
        <v>19</v>
      </c>
      <c r="K37" s="26">
        <f>air_plus_2_2_1_pmi!$I$21</f>
        <v>26400000</v>
      </c>
      <c r="L37" s="26">
        <f>SUM(K37)</f>
        <v>26400000</v>
      </c>
      <c r="M37" s="26"/>
      <c r="N37" s="26"/>
      <c r="O37" s="26"/>
      <c r="P37" s="26"/>
      <c r="R37" s="17">
        <f t="shared" si="4"/>
        <v>26400000</v>
      </c>
    </row>
    <row r="38" spans="2:18" s="7" customFormat="1" ht="21.75" customHeight="1">
      <c r="B38" s="35" t="s">
        <v>65</v>
      </c>
      <c r="C38" s="227" t="str">
        <f>air_plus_2_2_2_pmi!$B$9</f>
        <v>Impianto di cogenerazione per la produzione di energia elettrica da fonti rinnovabili di origine agricola a Buriasco</v>
      </c>
      <c r="D38" s="227"/>
      <c r="E38" s="227"/>
      <c r="F38" s="22" t="s">
        <v>64</v>
      </c>
      <c r="G38" s="23" t="str">
        <f>air_plus_2_2_2_pmi!$E$3</f>
        <v>II.2</v>
      </c>
      <c r="H38" s="24" t="str">
        <f>air_plus_2_2_2_pmi!$E$4</f>
        <v>A.I.R. P.L.U.S._2.2.2_PMI</v>
      </c>
      <c r="I38" s="25"/>
      <c r="J38" s="25" t="s">
        <v>19</v>
      </c>
      <c r="K38" s="26">
        <f>air_plus_2_2_2_pmi!$I$21</f>
        <v>6360000</v>
      </c>
      <c r="L38" s="43">
        <v>6360000</v>
      </c>
      <c r="M38" s="43"/>
      <c r="N38" s="43"/>
      <c r="O38" s="43"/>
      <c r="P38" s="43"/>
      <c r="R38" s="17">
        <f t="shared" si="4"/>
        <v>6360000</v>
      </c>
    </row>
    <row r="39" spans="2:18" s="7" customFormat="1" ht="24" customHeight="1">
      <c r="B39" s="35" t="s">
        <v>66</v>
      </c>
      <c r="C39" s="227" t="str">
        <f>air_plus_2_2_4_pmi!$B$9</f>
        <v>Raspini SpA - Innovazione di processo e produzione DOP filiera suinicola a Scalenghe</v>
      </c>
      <c r="D39" s="227"/>
      <c r="E39" s="227"/>
      <c r="F39" s="22" t="s">
        <v>64</v>
      </c>
      <c r="G39" s="23" t="str">
        <f>air_plus_2_2_4_pmi!$E$3</f>
        <v>I.3</v>
      </c>
      <c r="H39" s="24" t="str">
        <f>air_plus_2_2_4_pmi!$E$4</f>
        <v>A.I.R. P.L.U.S._2.2.4_PMI</v>
      </c>
      <c r="I39" s="25"/>
      <c r="J39" s="25" t="s">
        <v>19</v>
      </c>
      <c r="K39" s="26">
        <f>air_plus_2_2_4_pmi!$I$21</f>
        <v>9600000</v>
      </c>
      <c r="L39" s="43">
        <v>9100000</v>
      </c>
      <c r="M39" s="43"/>
      <c r="N39" s="43"/>
      <c r="O39" s="43"/>
      <c r="P39" s="43">
        <v>500000</v>
      </c>
      <c r="Q39" s="7" t="s">
        <v>67</v>
      </c>
      <c r="R39" s="17">
        <f t="shared" si="4"/>
        <v>9600000</v>
      </c>
    </row>
    <row r="40" spans="2:18" s="7" customFormat="1" ht="22.5" customHeight="1">
      <c r="B40" s="35" t="s">
        <v>68</v>
      </c>
      <c r="C40" s="227" t="str">
        <f>air_plus_2_2_5_pmi!$B$9</f>
        <v>Sviluppo e innovazione di processo filiera del latte piemontese a Moretta</v>
      </c>
      <c r="D40" s="227"/>
      <c r="E40" s="227"/>
      <c r="F40" s="22" t="s">
        <v>64</v>
      </c>
      <c r="G40" s="23" t="str">
        <f>air_plus_2_2_5_pmi!$E$3</f>
        <v>I.3</v>
      </c>
      <c r="H40" s="24" t="str">
        <f>air_plus_2_2_5_pmi!$E$4</f>
        <v>A.I.R. P.L.U.S._2.2.5_PMI</v>
      </c>
      <c r="I40" s="25"/>
      <c r="J40" s="25" t="s">
        <v>19</v>
      </c>
      <c r="K40" s="26">
        <f>air_plus_2_2_5_pmi!$I$21</f>
        <v>20000000</v>
      </c>
      <c r="L40" s="43">
        <v>19500000</v>
      </c>
      <c r="M40" s="43"/>
      <c r="N40" s="43"/>
      <c r="O40" s="43"/>
      <c r="P40" s="43">
        <v>500000</v>
      </c>
      <c r="R40" s="17">
        <f t="shared" si="4"/>
        <v>20000000</v>
      </c>
    </row>
    <row r="41" spans="2:18" s="7" customFormat="1" ht="21" customHeight="1">
      <c r="B41" s="35" t="s">
        <v>69</v>
      </c>
      <c r="C41" s="227" t="str">
        <f>air_plus_2_2_6_pmi!$B$9</f>
        <v>Streglio SpA - Laboratorio di ricerca, sviluppo e innovazione di processo filiera del cioccolato a None</v>
      </c>
      <c r="D41" s="227"/>
      <c r="E41" s="227"/>
      <c r="F41" s="22" t="s">
        <v>64</v>
      </c>
      <c r="G41" s="23" t="str">
        <f>air_plus_2_2_6_pmi!$E$3</f>
        <v>I.3</v>
      </c>
      <c r="H41" s="24" t="str">
        <f>air_plus_2_2_6_pmi!$E$4</f>
        <v>A.I.R. P.L.U.S._2.2.6_PMI</v>
      </c>
      <c r="I41" s="25"/>
      <c r="J41" s="25" t="s">
        <v>19</v>
      </c>
      <c r="K41" s="26">
        <f>air_plus_2_2_6_pmi!$I$21</f>
        <v>2400000</v>
      </c>
      <c r="L41" s="43">
        <v>2400000</v>
      </c>
      <c r="M41" s="43"/>
      <c r="N41" s="43"/>
      <c r="O41" s="43"/>
      <c r="P41" s="43"/>
      <c r="R41" s="17">
        <f t="shared" si="4"/>
        <v>2400000</v>
      </c>
    </row>
    <row r="42" spans="2:18" s="7" customFormat="1" ht="12.75">
      <c r="B42" s="35" t="s">
        <v>70</v>
      </c>
      <c r="C42" s="227" t="str">
        <f>air_plus_3_1_2_pmi!$B$9</f>
        <v>Prototipazione “city car” ad inquinamento zero ad Airasca</v>
      </c>
      <c r="D42" s="227"/>
      <c r="E42" s="227"/>
      <c r="F42" s="22" t="s">
        <v>64</v>
      </c>
      <c r="G42" s="23" t="str">
        <f>air_plus_3_1_2_pmi!$E$3</f>
        <v>I.1c</v>
      </c>
      <c r="H42" s="24" t="str">
        <f>air_plus_3_1_2_pmi!$E$4</f>
        <v>A.I.R. P.L.U.S._3.1.2_PMI</v>
      </c>
      <c r="I42" s="25"/>
      <c r="J42" s="25" t="s">
        <v>19</v>
      </c>
      <c r="K42" s="26">
        <f>air_plus_3_1_2_pmi!$I$21</f>
        <v>3585600</v>
      </c>
      <c r="L42" s="43">
        <v>3277600</v>
      </c>
      <c r="M42" s="43"/>
      <c r="N42" s="43"/>
      <c r="O42" s="43"/>
      <c r="P42" s="43">
        <v>308000</v>
      </c>
      <c r="R42" s="17">
        <f t="shared" si="4"/>
        <v>3585600</v>
      </c>
    </row>
    <row r="43" spans="2:18" s="7" customFormat="1" ht="12.75" customHeight="1">
      <c r="B43" s="35" t="s">
        <v>71</v>
      </c>
      <c r="C43" s="227" t="s">
        <v>72</v>
      </c>
      <c r="D43" s="227"/>
      <c r="E43" s="227"/>
      <c r="F43" s="22" t="s">
        <v>64</v>
      </c>
      <c r="G43" s="23" t="s">
        <v>73</v>
      </c>
      <c r="H43" s="24" t="s">
        <v>74</v>
      </c>
      <c r="I43" s="25"/>
      <c r="J43" s="25" t="s">
        <v>19</v>
      </c>
      <c r="K43" s="26">
        <f>air_plus_rim02_pmi!$I$21</f>
        <v>720000</v>
      </c>
      <c r="L43" s="43">
        <v>520000</v>
      </c>
      <c r="M43" s="43"/>
      <c r="N43" s="43"/>
      <c r="O43" s="43"/>
      <c r="P43" s="43">
        <v>200000</v>
      </c>
      <c r="Q43" s="7" t="s">
        <v>75</v>
      </c>
      <c r="R43" s="17">
        <f t="shared" si="4"/>
        <v>720000</v>
      </c>
    </row>
    <row r="44" spans="1:18" s="8" customFormat="1" ht="13.5" customHeight="1">
      <c r="A44" s="7"/>
      <c r="B44" s="15" t="s">
        <v>76</v>
      </c>
      <c r="C44" s="233" t="s">
        <v>77</v>
      </c>
      <c r="D44" s="233"/>
      <c r="E44" s="233"/>
      <c r="F44" s="233"/>
      <c r="G44" s="233"/>
      <c r="H44" s="233"/>
      <c r="I44" s="233"/>
      <c r="J44" s="233"/>
      <c r="K44" s="16">
        <f aca="true" t="shared" si="8" ref="K44:P44">+K45+K47</f>
        <v>1700000</v>
      </c>
      <c r="L44" s="16">
        <f t="shared" si="8"/>
        <v>1025000</v>
      </c>
      <c r="M44" s="16">
        <f t="shared" si="8"/>
        <v>0</v>
      </c>
      <c r="N44" s="16">
        <f t="shared" si="8"/>
        <v>0</v>
      </c>
      <c r="O44" s="16">
        <f t="shared" si="8"/>
        <v>150000</v>
      </c>
      <c r="P44" s="16">
        <f t="shared" si="8"/>
        <v>525000</v>
      </c>
      <c r="R44" s="17">
        <f t="shared" si="4"/>
        <v>1700000</v>
      </c>
    </row>
    <row r="45" spans="1:18" s="8" customFormat="1" ht="13.5" customHeight="1">
      <c r="A45" s="7"/>
      <c r="B45" s="42" t="s">
        <v>78</v>
      </c>
      <c r="C45" s="230" t="s">
        <v>79</v>
      </c>
      <c r="D45" s="230"/>
      <c r="E45" s="230"/>
      <c r="F45" s="230"/>
      <c r="G45" s="230"/>
      <c r="H45" s="230"/>
      <c r="I45" s="230"/>
      <c r="J45" s="230"/>
      <c r="K45" s="19">
        <f aca="true" t="shared" si="9" ref="K45:P45">SUM(K46:K46)</f>
        <v>150000</v>
      </c>
      <c r="L45" s="19">
        <f t="shared" si="9"/>
        <v>0</v>
      </c>
      <c r="M45" s="19">
        <f t="shared" si="9"/>
        <v>0</v>
      </c>
      <c r="N45" s="19">
        <f t="shared" si="9"/>
        <v>0</v>
      </c>
      <c r="O45" s="19">
        <f t="shared" si="9"/>
        <v>150000</v>
      </c>
      <c r="P45" s="20">
        <f t="shared" si="9"/>
        <v>0</v>
      </c>
      <c r="R45" s="17">
        <f t="shared" si="4"/>
        <v>150000</v>
      </c>
    </row>
    <row r="46" spans="1:18" s="8" customFormat="1" ht="21.75" customHeight="1">
      <c r="A46" s="7"/>
      <c r="B46" s="35" t="s">
        <v>80</v>
      </c>
      <c r="C46" s="234" t="str">
        <f>air_plus_4_2_2_aipu!$B$9</f>
        <v>Incontri, studi, attività di progettazione per un ecomuseo diffuso sull'asta del Po</v>
      </c>
      <c r="D46" s="234"/>
      <c r="E46" s="234"/>
      <c r="F46" s="44" t="s">
        <v>81</v>
      </c>
      <c r="G46" s="40" t="str">
        <f>air_plus_4_2_2_aipu!$E$3</f>
        <v>III.6</v>
      </c>
      <c r="H46" s="45" t="str">
        <f>air_plus_4_2_2_aipu!$E$4</f>
        <v>A.I.R. P.L.U.S._4.2.2_Aipu</v>
      </c>
      <c r="I46" s="25"/>
      <c r="J46" s="25" t="s">
        <v>19</v>
      </c>
      <c r="K46" s="26">
        <f>air_plus_4_2_2_aipu!$I$25</f>
        <v>150000</v>
      </c>
      <c r="L46" s="26"/>
      <c r="M46" s="26"/>
      <c r="N46" s="26"/>
      <c r="O46" s="26">
        <v>150000</v>
      </c>
      <c r="P46" s="26"/>
      <c r="R46" s="17">
        <f t="shared" si="4"/>
        <v>150000</v>
      </c>
    </row>
    <row r="47" spans="1:18" s="8" customFormat="1" ht="13.5" customHeight="1">
      <c r="A47" s="7"/>
      <c r="B47" s="18" t="s">
        <v>82</v>
      </c>
      <c r="C47" s="230" t="s">
        <v>83</v>
      </c>
      <c r="D47" s="230"/>
      <c r="E47" s="230"/>
      <c r="F47" s="230"/>
      <c r="G47" s="230"/>
      <c r="H47" s="230"/>
      <c r="I47" s="230"/>
      <c r="J47" s="230"/>
      <c r="K47" s="19">
        <f aca="true" t="shared" si="10" ref="K47:P47">SUM(K48:K50)</f>
        <v>1550000</v>
      </c>
      <c r="L47" s="19">
        <f t="shared" si="10"/>
        <v>1025000</v>
      </c>
      <c r="M47" s="19">
        <f t="shared" si="10"/>
        <v>0</v>
      </c>
      <c r="N47" s="19">
        <f t="shared" si="10"/>
        <v>0</v>
      </c>
      <c r="O47" s="19">
        <f t="shared" si="10"/>
        <v>0</v>
      </c>
      <c r="P47" s="20">
        <f t="shared" si="10"/>
        <v>525000</v>
      </c>
      <c r="R47" s="17">
        <f t="shared" si="4"/>
        <v>1550000</v>
      </c>
    </row>
    <row r="48" spans="2:18" s="7" customFormat="1" ht="20.25" customHeight="1">
      <c r="B48" s="35" t="s">
        <v>84</v>
      </c>
      <c r="C48" s="227" t="str">
        <f>air_plus_3_1_1_aipr!$B$9</f>
        <v>Sperimentazione e prototipazione su macchine agricole per raccolta innovativa mais</v>
      </c>
      <c r="D48" s="227"/>
      <c r="E48" s="227"/>
      <c r="F48" s="44" t="s">
        <v>81</v>
      </c>
      <c r="G48" s="23" t="str">
        <f>air_plus_3_1_1_aipr!$E$3</f>
        <v> I.3</v>
      </c>
      <c r="H48" s="24" t="str">
        <f>air_plus_3_1_1_aipr!$E$4</f>
        <v>A.I.R. P.L.U.S._3.1.1_AIpr</v>
      </c>
      <c r="I48" s="25"/>
      <c r="J48" s="25" t="s">
        <v>19</v>
      </c>
      <c r="K48" s="26">
        <f>air_plus_3_1_1_aipr!$I$25</f>
        <v>1500000</v>
      </c>
      <c r="L48" s="26">
        <v>1000000</v>
      </c>
      <c r="M48" s="26"/>
      <c r="N48" s="26"/>
      <c r="O48" s="26"/>
      <c r="P48" s="26">
        <v>500000</v>
      </c>
      <c r="Q48" s="7" t="s">
        <v>85</v>
      </c>
      <c r="R48" s="17">
        <f t="shared" si="4"/>
        <v>1500000</v>
      </c>
    </row>
    <row r="49" spans="2:18" s="7" customFormat="1" ht="12.75">
      <c r="B49" s="35" t="s">
        <v>86</v>
      </c>
      <c r="C49" s="227" t="str">
        <f>air_plus_3_2_2_aipr!$B$9</f>
        <v>Creazione Polo formativo agroalimentare - AGENFORM</v>
      </c>
      <c r="D49" s="227"/>
      <c r="E49" s="227"/>
      <c r="F49" s="44" t="s">
        <v>81</v>
      </c>
      <c r="G49" s="23" t="str">
        <f>air_plus_3_2_2_aipr!$E$3</f>
        <v>IV.1</v>
      </c>
      <c r="H49" s="24" t="str">
        <f>air_plus_3_2_2_aipr!$E$4</f>
        <v>A.I.R. P.L.U.S._3.2.2_AIpr</v>
      </c>
      <c r="I49" s="25"/>
      <c r="J49" s="25" t="s">
        <v>19</v>
      </c>
      <c r="K49" s="26">
        <f>air_plus_3_2_2_aipr!$I$22</f>
        <v>50000</v>
      </c>
      <c r="L49" s="26">
        <v>25000</v>
      </c>
      <c r="M49" s="26"/>
      <c r="N49" s="26"/>
      <c r="O49" s="26"/>
      <c r="P49" s="26">
        <v>25000</v>
      </c>
      <c r="Q49" s="7" t="s">
        <v>87</v>
      </c>
      <c r="R49" s="17">
        <f t="shared" si="4"/>
        <v>50000</v>
      </c>
    </row>
    <row r="50" spans="2:18" s="7" customFormat="1" ht="12.75">
      <c r="B50" s="35" t="s">
        <v>88</v>
      </c>
      <c r="C50" s="227" t="str">
        <f>air_plus_3_2_3_aipr!$B$9</f>
        <v>Formazione continua altamente specializzata (CIFQ)</v>
      </c>
      <c r="D50" s="227"/>
      <c r="E50" s="227"/>
      <c r="F50" s="22" t="s">
        <v>81</v>
      </c>
      <c r="G50" s="23" t="str">
        <f>air_plus_3_2_3_aipr!$E$3</f>
        <v>IV.1</v>
      </c>
      <c r="H50" s="24" t="str">
        <f>air_plus_3_2_3_aipr!$E$4</f>
        <v>A.I.R. P.L.U.S._3.2.3_AIpr</v>
      </c>
      <c r="I50" s="25"/>
      <c r="J50" s="25" t="s">
        <v>19</v>
      </c>
      <c r="K50" s="26">
        <f>air_plus_3_2_3_aipr!$I$22</f>
        <v>0</v>
      </c>
      <c r="L50" s="26">
        <f>SUM(K50)</f>
        <v>0</v>
      </c>
      <c r="M50" s="26"/>
      <c r="N50" s="26"/>
      <c r="O50" s="26"/>
      <c r="P50" s="26"/>
      <c r="R50" s="17">
        <f t="shared" si="4"/>
        <v>0</v>
      </c>
    </row>
    <row r="51" spans="2:18" s="46" customFormat="1" ht="13.5" customHeight="1">
      <c r="B51" s="47"/>
      <c r="C51" s="241" t="s">
        <v>89</v>
      </c>
      <c r="D51" s="241"/>
      <c r="E51" s="241"/>
      <c r="F51" s="48"/>
      <c r="G51" s="49"/>
      <c r="H51" s="50"/>
      <c r="I51" s="48"/>
      <c r="J51" s="48"/>
      <c r="K51" s="51">
        <f aca="true" t="shared" si="11" ref="K51:P51">+K4+K32+K44</f>
        <v>105064117</v>
      </c>
      <c r="L51" s="51">
        <f t="shared" si="11"/>
        <v>69939600</v>
      </c>
      <c r="M51" s="51">
        <f t="shared" si="11"/>
        <v>8798854.8</v>
      </c>
      <c r="N51" s="51">
        <f t="shared" si="11"/>
        <v>1156639</v>
      </c>
      <c r="O51" s="51">
        <f t="shared" si="11"/>
        <v>1061733</v>
      </c>
      <c r="P51" s="51">
        <f t="shared" si="11"/>
        <v>24107290.2</v>
      </c>
      <c r="R51" s="17">
        <f t="shared" si="4"/>
        <v>105064117</v>
      </c>
    </row>
    <row r="52" spans="2:18" s="46" customFormat="1" ht="12.75">
      <c r="B52" s="47"/>
      <c r="C52" s="49"/>
      <c r="D52" s="49"/>
      <c r="E52" s="49"/>
      <c r="F52" s="48"/>
      <c r="G52" s="49"/>
      <c r="H52" s="50"/>
      <c r="I52" s="48"/>
      <c r="J52" s="48"/>
      <c r="K52" s="51"/>
      <c r="L52" s="51"/>
      <c r="M52" s="52"/>
      <c r="N52" s="52"/>
      <c r="O52" s="52"/>
      <c r="P52" s="53"/>
      <c r="R52" s="54"/>
    </row>
    <row r="53" spans="6:18" s="8" customFormat="1" ht="12.75">
      <c r="F53" s="3"/>
      <c r="I53" s="4"/>
      <c r="J53" s="5"/>
      <c r="P53" s="55"/>
      <c r="R53" s="56"/>
    </row>
    <row r="54" spans="2:18" s="7" customFormat="1" ht="13.5" customHeight="1">
      <c r="B54" s="242" t="s">
        <v>90</v>
      </c>
      <c r="C54" s="242"/>
      <c r="D54" s="242"/>
      <c r="E54" s="242"/>
      <c r="F54" s="242"/>
      <c r="G54" s="242"/>
      <c r="H54" s="242"/>
      <c r="I54" s="242"/>
      <c r="J54" s="57"/>
      <c r="K54" s="58">
        <f>+K51</f>
        <v>105064117</v>
      </c>
      <c r="L54" s="59"/>
      <c r="M54" s="59"/>
      <c r="N54" s="59"/>
      <c r="O54" s="59"/>
      <c r="P54" s="60"/>
      <c r="R54" s="56"/>
    </row>
    <row r="55" spans="6:18" s="8" customFormat="1" ht="3" customHeight="1" thickBot="1">
      <c r="F55" s="3"/>
      <c r="I55" s="4"/>
      <c r="J55" s="5"/>
      <c r="P55" s="55"/>
      <c r="R55" s="56"/>
    </row>
    <row r="56" spans="2:18" s="8" customFormat="1" ht="13.5" customHeight="1" thickBot="1">
      <c r="B56" s="242" t="s">
        <v>91</v>
      </c>
      <c r="C56" s="242"/>
      <c r="D56" s="242"/>
      <c r="E56" s="242"/>
      <c r="F56" s="242"/>
      <c r="G56" s="242"/>
      <c r="H56" s="242"/>
      <c r="I56" s="242"/>
      <c r="J56" s="61"/>
      <c r="K56" s="62">
        <f>+L51</f>
        <v>69939600</v>
      </c>
      <c r="L56" s="63">
        <f>+K56/$K$54</f>
        <v>0.6657</v>
      </c>
      <c r="P56" s="64"/>
      <c r="R56" s="56"/>
    </row>
    <row r="57" spans="6:18" s="8" customFormat="1" ht="3" customHeight="1" thickBot="1">
      <c r="F57" s="3"/>
      <c r="I57" s="4"/>
      <c r="J57" s="5"/>
      <c r="P57" s="55"/>
      <c r="R57" s="56"/>
    </row>
    <row r="58" spans="2:18" s="8" customFormat="1" ht="13.5" customHeight="1">
      <c r="B58" s="242" t="s">
        <v>92</v>
      </c>
      <c r="C58" s="242"/>
      <c r="D58" s="242"/>
      <c r="E58" s="242"/>
      <c r="F58" s="242"/>
      <c r="G58" s="242"/>
      <c r="H58" s="242"/>
      <c r="I58" s="242"/>
      <c r="J58" s="61"/>
      <c r="K58" s="62">
        <f>+M51+N51+O51</f>
        <v>11017226.8</v>
      </c>
      <c r="L58" s="63">
        <f>+K58/$K$54</f>
        <v>0.1049</v>
      </c>
      <c r="P58" s="65"/>
      <c r="R58" s="56"/>
    </row>
    <row r="59" spans="6:18" s="8" customFormat="1" ht="3" customHeight="1">
      <c r="F59" s="3"/>
      <c r="I59" s="4"/>
      <c r="J59" s="5"/>
      <c r="P59" s="55"/>
      <c r="R59" s="56"/>
    </row>
    <row r="60" spans="2:18" s="8" customFormat="1" ht="13.5" customHeight="1">
      <c r="B60" s="242" t="s">
        <v>93</v>
      </c>
      <c r="C60" s="242"/>
      <c r="D60" s="242"/>
      <c r="E60" s="242"/>
      <c r="F60" s="242"/>
      <c r="G60" s="242"/>
      <c r="H60" s="242"/>
      <c r="I60" s="242"/>
      <c r="J60" s="61"/>
      <c r="K60" s="62">
        <f>+P51</f>
        <v>24107290.2</v>
      </c>
      <c r="L60" s="63">
        <f>+K60/$K$54</f>
        <v>0.2295</v>
      </c>
      <c r="R60" s="56"/>
    </row>
    <row r="61" spans="2:18" s="7" customFormat="1" ht="12.75">
      <c r="B61" s="66"/>
      <c r="C61" s="66"/>
      <c r="D61" s="66"/>
      <c r="E61" s="66"/>
      <c r="F61" s="67"/>
      <c r="G61" s="66"/>
      <c r="H61" s="66"/>
      <c r="I61" s="68"/>
      <c r="J61" s="68"/>
      <c r="K61" s="66"/>
      <c r="L61" s="69"/>
      <c r="M61" s="8"/>
      <c r="N61" s="8"/>
      <c r="O61" s="8"/>
      <c r="P61" s="66"/>
      <c r="R61" s="56"/>
    </row>
    <row r="62" spans="2:18" s="7" customFormat="1" ht="12.75">
      <c r="B62" s="66"/>
      <c r="C62" s="66"/>
      <c r="D62" s="66"/>
      <c r="E62" s="66"/>
      <c r="F62" s="67"/>
      <c r="G62" s="66"/>
      <c r="H62" s="66"/>
      <c r="I62" s="68"/>
      <c r="J62" s="68"/>
      <c r="K62" s="66"/>
      <c r="L62" s="69"/>
      <c r="M62" s="8"/>
      <c r="N62" s="8"/>
      <c r="O62" s="8"/>
      <c r="P62" s="66"/>
      <c r="R62" s="56"/>
    </row>
    <row r="63" spans="2:18" s="7" customFormat="1" ht="12.75">
      <c r="B63" s="66"/>
      <c r="C63" s="66"/>
      <c r="D63" s="66"/>
      <c r="E63" s="66"/>
      <c r="F63" s="67"/>
      <c r="G63" s="66"/>
      <c r="H63" s="66"/>
      <c r="I63" s="68"/>
      <c r="J63" s="68"/>
      <c r="K63" s="66"/>
      <c r="L63" s="69"/>
      <c r="M63" s="8"/>
      <c r="N63" s="8"/>
      <c r="O63" s="8"/>
      <c r="P63" s="66"/>
      <c r="R63" s="56"/>
    </row>
    <row r="64" spans="2:18" s="7" customFormat="1" ht="12.75">
      <c r="B64" s="70">
        <v>1</v>
      </c>
      <c r="C64" s="71" t="s">
        <v>94</v>
      </c>
      <c r="D64" s="66"/>
      <c r="E64" s="66"/>
      <c r="F64" s="67"/>
      <c r="G64" s="66"/>
      <c r="H64" s="66"/>
      <c r="I64" s="68"/>
      <c r="J64" s="68"/>
      <c r="K64" s="66"/>
      <c r="L64" s="69"/>
      <c r="M64" s="8"/>
      <c r="N64" s="8"/>
      <c r="O64" s="8"/>
      <c r="P64" s="66"/>
      <c r="R64" s="56"/>
    </row>
    <row r="65" spans="2:18" s="7" customFormat="1" ht="12.75">
      <c r="B65" s="70"/>
      <c r="C65" s="66" t="s">
        <v>95</v>
      </c>
      <c r="D65" s="66"/>
      <c r="E65" s="66"/>
      <c r="F65" s="67"/>
      <c r="G65" s="66"/>
      <c r="H65" s="66"/>
      <c r="I65" s="68"/>
      <c r="J65" s="68"/>
      <c r="K65" s="66"/>
      <c r="L65" s="69"/>
      <c r="M65" s="8"/>
      <c r="N65" s="8"/>
      <c r="O65" s="8"/>
      <c r="P65" s="66"/>
      <c r="R65" s="56"/>
    </row>
    <row r="66" spans="2:18" s="8" customFormat="1" ht="12.75">
      <c r="B66" s="70">
        <v>2</v>
      </c>
      <c r="C66" s="72" t="s">
        <v>96</v>
      </c>
      <c r="D66" s="72"/>
      <c r="E66" s="72"/>
      <c r="F66" s="73"/>
      <c r="G66" s="72"/>
      <c r="H66" s="72"/>
      <c r="I66" s="73"/>
      <c r="J66" s="67"/>
      <c r="K66" s="72"/>
      <c r="L66" s="72"/>
      <c r="M66" s="72"/>
      <c r="N66" s="74"/>
      <c r="O66" s="72"/>
      <c r="P66" s="72"/>
      <c r="R66" s="56"/>
    </row>
    <row r="67" spans="2:18" s="8" customFormat="1" ht="12.75">
      <c r="B67" s="70">
        <v>3</v>
      </c>
      <c r="C67" s="72" t="s">
        <v>97</v>
      </c>
      <c r="D67" s="72"/>
      <c r="E67" s="72"/>
      <c r="F67" s="73"/>
      <c r="G67" s="72"/>
      <c r="H67" s="72"/>
      <c r="I67" s="73"/>
      <c r="J67" s="67"/>
      <c r="K67" s="72"/>
      <c r="L67" s="72"/>
      <c r="M67" s="72"/>
      <c r="N67" s="72"/>
      <c r="O67" s="72"/>
      <c r="P67" s="72"/>
      <c r="R67" s="56"/>
    </row>
    <row r="68" spans="2:18" s="8" customFormat="1" ht="12.75">
      <c r="B68" s="70">
        <v>4</v>
      </c>
      <c r="C68" s="75" t="s">
        <v>98</v>
      </c>
      <c r="D68" s="75"/>
      <c r="E68" s="75"/>
      <c r="F68" s="3"/>
      <c r="G68" s="75"/>
      <c r="H68" s="75"/>
      <c r="I68" s="3"/>
      <c r="J68" s="76"/>
      <c r="K68" s="75"/>
      <c r="L68" s="75"/>
      <c r="M68" s="75"/>
      <c r="N68" s="75"/>
      <c r="O68" s="75"/>
      <c r="P68" s="75"/>
      <c r="R68" s="56"/>
    </row>
    <row r="69" spans="2:18" s="8" customFormat="1" ht="12.75">
      <c r="B69" s="70">
        <v>5</v>
      </c>
      <c r="C69" s="75" t="s">
        <v>99</v>
      </c>
      <c r="D69" s="75"/>
      <c r="E69" s="75"/>
      <c r="F69" s="3"/>
      <c r="G69" s="75"/>
      <c r="H69" s="75"/>
      <c r="I69" s="3"/>
      <c r="J69" s="76"/>
      <c r="K69" s="75"/>
      <c r="L69" s="75"/>
      <c r="M69" s="75"/>
      <c r="N69" s="75"/>
      <c r="O69" s="75"/>
      <c r="P69" s="75"/>
      <c r="R69" s="56"/>
    </row>
    <row r="70" spans="2:18" s="8" customFormat="1" ht="12.75">
      <c r="B70" s="70">
        <v>6</v>
      </c>
      <c r="C70" s="75" t="s">
        <v>100</v>
      </c>
      <c r="D70" s="75"/>
      <c r="E70" s="75"/>
      <c r="F70" s="3"/>
      <c r="G70" s="75"/>
      <c r="H70" s="75"/>
      <c r="I70" s="3"/>
      <c r="J70" s="76"/>
      <c r="K70" s="75"/>
      <c r="L70" s="75"/>
      <c r="M70" s="75"/>
      <c r="N70" s="75"/>
      <c r="O70" s="75"/>
      <c r="P70" s="75"/>
      <c r="R70" s="56"/>
    </row>
    <row r="71" spans="2:18" s="8" customFormat="1" ht="12.75">
      <c r="B71" s="70">
        <v>7</v>
      </c>
      <c r="C71" s="75" t="s">
        <v>101</v>
      </c>
      <c r="D71" s="75"/>
      <c r="E71" s="75"/>
      <c r="F71" s="3"/>
      <c r="G71" s="75"/>
      <c r="H71" s="75"/>
      <c r="I71" s="3"/>
      <c r="J71" s="76"/>
      <c r="K71" s="75"/>
      <c r="L71" s="75"/>
      <c r="M71" s="75"/>
      <c r="N71" s="75"/>
      <c r="O71" s="75"/>
      <c r="P71" s="75"/>
      <c r="R71" s="56"/>
    </row>
    <row r="72" ht="12.75">
      <c r="B72" s="77"/>
    </row>
    <row r="73" spans="15:16" ht="15">
      <c r="O73" s="78"/>
      <c r="P73" s="79"/>
    </row>
    <row r="74" spans="4:18" ht="15">
      <c r="D74" s="78" t="s">
        <v>303</v>
      </c>
      <c r="E74" s="79"/>
      <c r="I74" s="5"/>
      <c r="J74" s="4"/>
      <c r="Q74" s="6"/>
      <c r="R74"/>
    </row>
    <row r="75" spans="4:18" ht="15">
      <c r="D75" s="78"/>
      <c r="E75" s="79"/>
      <c r="I75" s="5"/>
      <c r="J75" s="4"/>
      <c r="Q75" s="6"/>
      <c r="R75"/>
    </row>
    <row r="76" spans="4:18" ht="15">
      <c r="D76" s="78" t="s">
        <v>102</v>
      </c>
      <c r="E76" s="78"/>
      <c r="I76" s="5"/>
      <c r="J76" s="4"/>
      <c r="Q76" s="6"/>
      <c r="R76"/>
    </row>
    <row r="77" spans="4:18" ht="15">
      <c r="D77" s="78" t="s">
        <v>103</v>
      </c>
      <c r="E77" s="79"/>
      <c r="I77" s="5"/>
      <c r="J77" s="4"/>
      <c r="Q77" s="6"/>
      <c r="R77"/>
    </row>
  </sheetData>
  <mergeCells count="61">
    <mergeCell ref="B56:I56"/>
    <mergeCell ref="B58:I58"/>
    <mergeCell ref="B60:I60"/>
    <mergeCell ref="C51:E51"/>
    <mergeCell ref="B54:I54"/>
    <mergeCell ref="C47:J47"/>
    <mergeCell ref="C48:E48"/>
    <mergeCell ref="C49:E49"/>
    <mergeCell ref="C50:E50"/>
    <mergeCell ref="C43:E43"/>
    <mergeCell ref="C44:J44"/>
    <mergeCell ref="C45:J45"/>
    <mergeCell ref="C46:E46"/>
    <mergeCell ref="C39:E39"/>
    <mergeCell ref="C40:E40"/>
    <mergeCell ref="C41:E41"/>
    <mergeCell ref="C42:E42"/>
    <mergeCell ref="C35:E35"/>
    <mergeCell ref="C36:J36"/>
    <mergeCell ref="C37:E37"/>
    <mergeCell ref="C38:E38"/>
    <mergeCell ref="C31:E31"/>
    <mergeCell ref="C32:J32"/>
    <mergeCell ref="C33:J33"/>
    <mergeCell ref="C34:E34"/>
    <mergeCell ref="C27:E27"/>
    <mergeCell ref="C28:E28"/>
    <mergeCell ref="C29:E29"/>
    <mergeCell ref="C30:E30"/>
    <mergeCell ref="C23:E23"/>
    <mergeCell ref="C24:J24"/>
    <mergeCell ref="C25:E25"/>
    <mergeCell ref="C26:E26"/>
    <mergeCell ref="C19:E19"/>
    <mergeCell ref="C20:E20"/>
    <mergeCell ref="C21:E21"/>
    <mergeCell ref="C22:E22"/>
    <mergeCell ref="C15:E15"/>
    <mergeCell ref="C16:E16"/>
    <mergeCell ref="C17:E17"/>
    <mergeCell ref="C18:E18"/>
    <mergeCell ref="C11:E11"/>
    <mergeCell ref="C12:E12"/>
    <mergeCell ref="C13:E13"/>
    <mergeCell ref="C14:E14"/>
    <mergeCell ref="C7:E7"/>
    <mergeCell ref="C8:E8"/>
    <mergeCell ref="C9:E9"/>
    <mergeCell ref="C10:E10"/>
    <mergeCell ref="C5:J5"/>
    <mergeCell ref="C6:E6"/>
    <mergeCell ref="J1:J3"/>
    <mergeCell ref="K1:K3"/>
    <mergeCell ref="F1:F3"/>
    <mergeCell ref="G1:G3"/>
    <mergeCell ref="H1:H3"/>
    <mergeCell ref="I1:I3"/>
    <mergeCell ref="P1:P3"/>
    <mergeCell ref="C4:J4"/>
    <mergeCell ref="L1:L3"/>
    <mergeCell ref="M1:O2"/>
  </mergeCells>
  <printOptions horizontalCentered="1"/>
  <pageMargins left="0.39375" right="0.39375" top="0.6715277777777777" bottom="0.39375" header="0.39375" footer="0.5118055555555556"/>
  <pageSetup fitToHeight="1" fitToWidth="1" horizontalDpi="300" verticalDpi="300" orientation="landscape" paperSize="8" scale="59" r:id="rId1"/>
  <headerFooter alignWithMargins="0">
    <oddHeader>&amp;LRegione Piemonte&amp;C&amp;"Arial,Grassetto"Quadro finanziario del programma operativo intitolato "A.I.R. P.L.U.S. P.I.A.N.U.R.A." presentato dal Comune di Villafranca Piemonte&amp;RBando PTI per gli anni 2006-2007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31"/>
  <sheetViews>
    <sheetView view="pageBreakPreview" zoomScaleNormal="75" zoomScaleSheetLayoutView="100" workbookViewId="0" topLeftCell="A4">
      <selection activeCell="B30" sqref="B30"/>
    </sheetView>
  </sheetViews>
  <sheetFormatPr defaultColWidth="9.140625" defaultRowHeight="12.75"/>
  <cols>
    <col min="1" max="1" width="7.28125" style="0" customWidth="1"/>
    <col min="3" max="4" width="10.28125" style="0" customWidth="1"/>
    <col min="9" max="9" width="16.7109375" style="0" customWidth="1"/>
    <col min="10" max="10" width="8.57421875" style="0" customWidth="1"/>
    <col min="11" max="11" width="18.28125" style="0" customWidth="1"/>
    <col min="12" max="12" width="10.8515625" style="0" customWidth="1"/>
    <col min="13" max="14" width="14.57421875" style="0" customWidth="1"/>
  </cols>
  <sheetData>
    <row r="1" spans="1:9" ht="13.5" customHeight="1">
      <c r="A1" s="243" t="s">
        <v>107</v>
      </c>
      <c r="B1" s="243"/>
      <c r="C1" s="83"/>
      <c r="D1" s="83"/>
      <c r="E1" s="83"/>
      <c r="F1" s="83"/>
      <c r="G1" s="83"/>
      <c r="H1" s="83"/>
      <c r="I1" s="83"/>
    </row>
    <row r="2" spans="1:9" ht="13.5" customHeight="1">
      <c r="A2" s="243"/>
      <c r="B2" s="243"/>
      <c r="C2" s="84">
        <v>1</v>
      </c>
      <c r="D2" s="85">
        <v>2</v>
      </c>
      <c r="E2" s="84">
        <v>3</v>
      </c>
      <c r="F2" s="84">
        <v>4</v>
      </c>
      <c r="G2" s="83"/>
      <c r="H2" s="83"/>
      <c r="I2" s="83"/>
    </row>
    <row r="3" spans="1:9" ht="42" customHeight="1">
      <c r="A3" s="244" t="s">
        <v>108</v>
      </c>
      <c r="B3" s="244"/>
      <c r="C3" s="244"/>
      <c r="D3" s="244"/>
      <c r="E3" s="244" t="s">
        <v>147</v>
      </c>
      <c r="F3" s="244"/>
      <c r="G3" s="244"/>
      <c r="H3" s="244"/>
      <c r="I3" s="244"/>
    </row>
    <row r="4" spans="1:9" ht="42" customHeight="1">
      <c r="A4" s="245" t="s">
        <v>110</v>
      </c>
      <c r="B4" s="245"/>
      <c r="C4" s="245"/>
      <c r="D4" s="245"/>
      <c r="E4" s="245" t="s">
        <v>154</v>
      </c>
      <c r="F4" s="245"/>
      <c r="G4" s="245"/>
      <c r="H4" s="245"/>
      <c r="I4" s="245"/>
    </row>
    <row r="5" spans="1:9" ht="15.75">
      <c r="A5" s="86"/>
      <c r="B5" s="86"/>
      <c r="C5" s="86"/>
      <c r="D5" s="86"/>
      <c r="E5" s="86"/>
      <c r="F5" s="86"/>
      <c r="G5" s="86"/>
      <c r="H5" s="86"/>
      <c r="I5" s="86"/>
    </row>
    <row r="6" spans="1:10" ht="15.75">
      <c r="A6" s="1" t="s">
        <v>112</v>
      </c>
      <c r="B6" s="80"/>
      <c r="J6" s="80"/>
    </row>
    <row r="7" spans="1:15" ht="20.25" customHeight="1">
      <c r="A7" s="248" t="s">
        <v>113</v>
      </c>
      <c r="B7" s="248"/>
      <c r="C7" s="248"/>
      <c r="D7" s="248"/>
      <c r="E7" s="248"/>
      <c r="F7" s="248"/>
      <c r="G7" s="248"/>
      <c r="H7" s="248"/>
      <c r="I7" s="248"/>
      <c r="J7" s="80"/>
      <c r="K7" s="87"/>
      <c r="L7" s="87"/>
      <c r="M7" s="87"/>
      <c r="N7" s="87"/>
      <c r="O7" s="87"/>
    </row>
    <row r="8" spans="1:15" ht="36" customHeight="1">
      <c r="A8" s="261" t="s">
        <v>155</v>
      </c>
      <c r="B8" s="261"/>
      <c r="C8" s="261"/>
      <c r="D8" s="261"/>
      <c r="E8" s="261"/>
      <c r="F8" s="261"/>
      <c r="G8" s="261"/>
      <c r="H8" s="261"/>
      <c r="I8" s="261"/>
      <c r="J8" s="80"/>
      <c r="K8" s="87"/>
      <c r="L8" s="87"/>
      <c r="M8" s="87"/>
      <c r="N8" s="87"/>
      <c r="O8" s="87"/>
    </row>
    <row r="9" spans="1:15" ht="29.25" customHeight="1">
      <c r="A9" s="127" t="s">
        <v>115</v>
      </c>
      <c r="B9" s="254" t="s">
        <v>156</v>
      </c>
      <c r="C9" s="254"/>
      <c r="D9" s="254"/>
      <c r="E9" s="254"/>
      <c r="F9" s="254"/>
      <c r="G9" s="254"/>
      <c r="H9" s="254"/>
      <c r="I9" s="254"/>
      <c r="J9" s="80"/>
      <c r="K9" s="87"/>
      <c r="L9" s="87"/>
      <c r="M9" s="87"/>
      <c r="N9" s="87"/>
      <c r="O9" s="87"/>
    </row>
    <row r="10" spans="2:15" ht="12.75">
      <c r="B10" s="90"/>
      <c r="H10" s="91"/>
      <c r="I10" s="92"/>
      <c r="J10" s="80"/>
      <c r="K10" s="87"/>
      <c r="L10" s="87"/>
      <c r="M10" s="93"/>
      <c r="N10" s="87"/>
      <c r="O10" s="87"/>
    </row>
    <row r="11" spans="2:15" ht="13.5" customHeight="1">
      <c r="B11" s="94" t="s">
        <v>117</v>
      </c>
      <c r="J11" s="80"/>
      <c r="K11" s="87"/>
      <c r="L11" s="87"/>
      <c r="M11" s="95"/>
      <c r="N11" s="87"/>
      <c r="O11" s="87"/>
    </row>
    <row r="12" spans="10:15" ht="13.5" customHeight="1">
      <c r="J12" s="80"/>
      <c r="K12" s="96"/>
      <c r="L12" s="87"/>
      <c r="M12" s="97"/>
      <c r="N12" s="87"/>
      <c r="O12" s="87"/>
    </row>
    <row r="13" spans="1:15" ht="13.5" customHeight="1">
      <c r="A13" s="98" t="s">
        <v>118</v>
      </c>
      <c r="B13" s="94" t="s">
        <v>119</v>
      </c>
      <c r="C13" s="94"/>
      <c r="D13" s="94"/>
      <c r="I13" s="99">
        <v>75000</v>
      </c>
      <c r="J13" s="80"/>
      <c r="K13" s="87"/>
      <c r="L13" s="87"/>
      <c r="M13" s="87"/>
      <c r="N13" s="87"/>
      <c r="O13" s="87"/>
    </row>
    <row r="14" spans="9:15" ht="13.5" customHeight="1">
      <c r="I14" s="100"/>
      <c r="J14" s="80"/>
      <c r="K14" s="100"/>
      <c r="L14" s="87"/>
      <c r="M14" s="87"/>
      <c r="N14" s="87"/>
      <c r="O14" s="87"/>
    </row>
    <row r="15" spans="1:15" ht="13.5" customHeight="1">
      <c r="A15" s="98" t="s">
        <v>120</v>
      </c>
      <c r="B15" s="94" t="s">
        <v>121</v>
      </c>
      <c r="C15" s="94"/>
      <c r="D15" s="98"/>
      <c r="I15" s="100"/>
      <c r="J15" s="80"/>
      <c r="K15" s="101"/>
      <c r="L15" s="96"/>
      <c r="M15" s="87"/>
      <c r="N15" s="93"/>
      <c r="O15" s="87"/>
    </row>
    <row r="16" spans="1:15" ht="13.5" customHeight="1">
      <c r="A16" s="102" t="s">
        <v>122</v>
      </c>
      <c r="B16" s="77" t="s">
        <v>123</v>
      </c>
      <c r="C16" s="94"/>
      <c r="D16" s="98"/>
      <c r="I16" s="99">
        <v>3000</v>
      </c>
      <c r="J16" s="80"/>
      <c r="K16" s="87"/>
      <c r="L16" s="87"/>
      <c r="M16" s="87"/>
      <c r="N16" s="87"/>
      <c r="O16" s="87"/>
    </row>
    <row r="17" spans="1:15" ht="13.5" customHeight="1">
      <c r="A17" s="102" t="s">
        <v>124</v>
      </c>
      <c r="B17" s="82" t="s">
        <v>125</v>
      </c>
      <c r="I17" s="99"/>
      <c r="J17" s="80"/>
      <c r="K17" s="103"/>
      <c r="L17" s="96"/>
      <c r="M17" s="87"/>
      <c r="N17" s="87"/>
      <c r="O17" s="87"/>
    </row>
    <row r="18" spans="1:15" ht="13.5" customHeight="1">
      <c r="A18" s="104" t="s">
        <v>126</v>
      </c>
      <c r="B18" s="105" t="s">
        <v>127</v>
      </c>
      <c r="C18" s="81"/>
      <c r="D18" s="81"/>
      <c r="E18" s="81"/>
      <c r="F18" s="81"/>
      <c r="G18" s="81"/>
      <c r="H18" s="81"/>
      <c r="I18" s="99">
        <v>9500</v>
      </c>
      <c r="J18" s="80"/>
      <c r="K18" s="103"/>
      <c r="L18" s="96"/>
      <c r="M18" s="96"/>
      <c r="N18" s="87"/>
      <c r="O18" s="87"/>
    </row>
    <row r="19" spans="1:15" ht="13.5" customHeight="1">
      <c r="A19" s="102" t="s">
        <v>128</v>
      </c>
      <c r="B19" s="82" t="s">
        <v>129</v>
      </c>
      <c r="G19" s="106"/>
      <c r="I19" s="99">
        <v>17500</v>
      </c>
      <c r="J19" s="107"/>
      <c r="K19" s="103"/>
      <c r="L19" s="87"/>
      <c r="M19" s="87"/>
      <c r="N19" s="87"/>
      <c r="O19" s="87"/>
    </row>
    <row r="20" spans="8:11" ht="13.5" customHeight="1">
      <c r="H20" s="91" t="s">
        <v>130</v>
      </c>
      <c r="I20" s="108">
        <f>SUM(I16:I19)</f>
        <v>30000</v>
      </c>
      <c r="J20" s="80"/>
      <c r="K20" s="106"/>
    </row>
    <row r="21" spans="2:10" ht="13.5" customHeight="1">
      <c r="B21" s="90" t="s">
        <v>131</v>
      </c>
      <c r="H21" s="91"/>
      <c r="I21" s="109">
        <f>+I20+I13</f>
        <v>105000</v>
      </c>
      <c r="J21" s="80"/>
    </row>
    <row r="22" spans="1:10" ht="13.5" customHeight="1">
      <c r="A22" s="110"/>
      <c r="B22" s="110"/>
      <c r="C22" s="80"/>
      <c r="D22" s="80"/>
      <c r="E22" s="80"/>
      <c r="F22" s="80"/>
      <c r="G22" s="111"/>
      <c r="H22" s="80"/>
      <c r="I22" s="80"/>
      <c r="J22" s="107"/>
    </row>
    <row r="23" spans="1:10" ht="12.75">
      <c r="A23" s="110"/>
      <c r="B23" s="110"/>
      <c r="C23" s="80"/>
      <c r="D23" s="80"/>
      <c r="E23" s="80"/>
      <c r="F23" s="80"/>
      <c r="G23" s="111"/>
      <c r="H23" s="80"/>
      <c r="I23" s="80"/>
      <c r="J23" s="80"/>
    </row>
    <row r="24" spans="1:10" ht="12.75">
      <c r="A24" s="110"/>
      <c r="B24" s="110"/>
      <c r="D24" s="80"/>
      <c r="E24" s="80"/>
      <c r="F24" s="87"/>
      <c r="G24" s="81"/>
      <c r="H24" s="112"/>
      <c r="I24" s="101"/>
      <c r="J24" s="80"/>
    </row>
    <row r="25" spans="3:9" ht="12.75">
      <c r="C25" s="253"/>
      <c r="D25" s="253"/>
      <c r="E25" s="253"/>
      <c r="F25" s="253"/>
      <c r="G25" s="253"/>
      <c r="H25" s="253"/>
      <c r="I25" s="124"/>
    </row>
    <row r="26" spans="1:10" ht="12.75">
      <c r="A26" s="110"/>
      <c r="B26" s="110"/>
      <c r="D26" s="80"/>
      <c r="E26" s="80"/>
      <c r="F26" s="87"/>
      <c r="G26" s="81"/>
      <c r="H26" s="112"/>
      <c r="I26" s="124"/>
      <c r="J26" s="80"/>
    </row>
    <row r="27" spans="3:9" ht="12.75">
      <c r="C27" s="253"/>
      <c r="D27" s="253"/>
      <c r="E27" s="253"/>
      <c r="F27" s="253"/>
      <c r="G27" s="253"/>
      <c r="H27" s="253"/>
      <c r="I27" s="124"/>
    </row>
    <row r="28" spans="3:9" ht="12.75">
      <c r="C28" s="118"/>
      <c r="D28" s="125"/>
      <c r="E28" s="81"/>
      <c r="F28" s="81"/>
      <c r="G28" s="81"/>
      <c r="H28" s="81"/>
      <c r="I28" s="124"/>
    </row>
    <row r="29" spans="3:9" ht="12.75">
      <c r="C29" s="81"/>
      <c r="D29" s="81"/>
      <c r="E29" s="81"/>
      <c r="F29" s="81"/>
      <c r="G29" s="81"/>
      <c r="H29" s="81"/>
      <c r="I29" s="124"/>
    </row>
    <row r="30" spans="3:9" ht="13.5" customHeight="1">
      <c r="C30" s="251"/>
      <c r="D30" s="251"/>
      <c r="E30" s="251"/>
      <c r="F30" s="251"/>
      <c r="G30" s="251"/>
      <c r="H30" s="251"/>
      <c r="I30" s="124"/>
    </row>
    <row r="31" ht="12.75">
      <c r="I31" s="126"/>
    </row>
  </sheetData>
  <sheetProtection password="E2BF" sheet="1" objects="1" scenarios="1"/>
  <mergeCells count="11">
    <mergeCell ref="C27:H27"/>
    <mergeCell ref="C30:H30"/>
    <mergeCell ref="A7:I7"/>
    <mergeCell ref="A8:I8"/>
    <mergeCell ref="B9:I9"/>
    <mergeCell ref="C25:H25"/>
    <mergeCell ref="A1:B2"/>
    <mergeCell ref="A3:D3"/>
    <mergeCell ref="E3:I3"/>
    <mergeCell ref="A4:D4"/>
    <mergeCell ref="E4:I4"/>
  </mergeCells>
  <printOptions horizontalCentered="1"/>
  <pageMargins left="0.5902777777777778" right="0.5902777777777778" top="1.5750000000000002" bottom="0.9840277777777778" header="0.9055555555555556" footer="0.5118055555555556"/>
  <pageSetup horizontalDpi="300" verticalDpi="300" orientation="portrait" paperSize="9" scale="90" r:id="rId1"/>
  <headerFooter alignWithMargins="0">
    <oddHeader>&amp;LRegione Piemonte&amp;RBando Programmi territoriali integrati per gli anni 2006-2007
Quadro finanziario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35"/>
  <sheetViews>
    <sheetView zoomScale="75" zoomScaleNormal="75" zoomScaleSheetLayoutView="100" workbookViewId="0" topLeftCell="A1">
      <selection activeCell="I3" sqref="I3"/>
    </sheetView>
  </sheetViews>
  <sheetFormatPr defaultColWidth="9.140625" defaultRowHeight="12.75"/>
  <cols>
    <col min="1" max="1" width="10.8515625" style="0" customWidth="1"/>
    <col min="2" max="3" width="14.57421875" style="0" customWidth="1"/>
    <col min="4" max="6" width="9.28125" style="0" bestFit="1" customWidth="1"/>
    <col min="8" max="8" width="17.140625" style="0" bestFit="1" customWidth="1"/>
  </cols>
  <sheetData>
    <row r="1" spans="1:8" ht="13.5" customHeight="1">
      <c r="A1" s="257" t="s">
        <v>285</v>
      </c>
      <c r="B1" s="257"/>
      <c r="C1" s="257"/>
      <c r="D1" s="257"/>
      <c r="E1" s="257"/>
      <c r="F1" s="257"/>
      <c r="G1" s="257"/>
      <c r="H1" s="257"/>
    </row>
    <row r="2" ht="13.5" customHeight="1"/>
    <row r="3" spans="1:8" ht="19.5" customHeight="1">
      <c r="A3" s="264" t="s">
        <v>107</v>
      </c>
      <c r="B3" s="264"/>
      <c r="C3" s="200">
        <v>1</v>
      </c>
      <c r="D3" s="201">
        <v>2</v>
      </c>
      <c r="E3" s="202">
        <v>3</v>
      </c>
      <c r="F3" s="200">
        <v>4</v>
      </c>
      <c r="G3" s="200"/>
      <c r="H3" s="200"/>
    </row>
    <row r="4" spans="1:8" ht="19.5" customHeight="1">
      <c r="A4" s="264" t="s">
        <v>108</v>
      </c>
      <c r="B4" s="264"/>
      <c r="C4" s="264"/>
      <c r="D4" s="264"/>
      <c r="E4" s="264" t="s">
        <v>157</v>
      </c>
      <c r="F4" s="264"/>
      <c r="G4" s="264"/>
      <c r="H4" s="264"/>
    </row>
    <row r="5" spans="1:8" ht="12.75">
      <c r="A5" s="262" t="s">
        <v>110</v>
      </c>
      <c r="B5" s="262"/>
      <c r="C5" s="262"/>
      <c r="D5" s="262"/>
      <c r="E5" s="262" t="s">
        <v>158</v>
      </c>
      <c r="F5" s="262"/>
      <c r="G5" s="262"/>
      <c r="H5" s="262"/>
    </row>
    <row r="6" spans="1:8" ht="12.75">
      <c r="A6" s="263"/>
      <c r="B6" s="263"/>
      <c r="C6" s="263"/>
      <c r="D6" s="263"/>
      <c r="E6" s="263"/>
      <c r="F6" s="263"/>
      <c r="G6" s="263"/>
      <c r="H6" s="263"/>
    </row>
    <row r="7" ht="20.25" customHeight="1"/>
    <row r="8" spans="1:8" ht="19.5" customHeight="1">
      <c r="A8" s="248" t="s">
        <v>113</v>
      </c>
      <c r="B8" s="248"/>
      <c r="C8" s="248"/>
      <c r="D8" s="248"/>
      <c r="E8" s="248"/>
      <c r="F8" s="248"/>
      <c r="G8" s="248"/>
      <c r="H8" s="248"/>
    </row>
    <row r="9" spans="1:8" ht="19.5" customHeight="1">
      <c r="A9" s="252" t="s">
        <v>159</v>
      </c>
      <c r="B9" s="252"/>
      <c r="C9" s="252"/>
      <c r="D9" s="252"/>
      <c r="E9" s="252"/>
      <c r="F9" s="252"/>
      <c r="G9" s="252"/>
      <c r="H9" s="252"/>
    </row>
    <row r="10" spans="1:8" ht="30" customHeight="1">
      <c r="A10" s="89" t="s">
        <v>115</v>
      </c>
      <c r="B10" s="250" t="s">
        <v>160</v>
      </c>
      <c r="C10" s="250"/>
      <c r="D10" s="250"/>
      <c r="E10" s="250"/>
      <c r="F10" s="250"/>
      <c r="G10" s="250"/>
      <c r="H10" s="250"/>
    </row>
    <row r="11" spans="2:8" ht="13.5" customHeight="1">
      <c r="B11" s="90"/>
      <c r="G11" s="91"/>
      <c r="H11" s="171"/>
    </row>
    <row r="12" ht="13.5" customHeight="1">
      <c r="B12" s="94" t="s">
        <v>247</v>
      </c>
    </row>
    <row r="13" ht="13.5" customHeight="1"/>
    <row r="14" spans="1:8" ht="13.5" customHeight="1">
      <c r="A14" s="98" t="s">
        <v>118</v>
      </c>
      <c r="B14" s="94" t="s">
        <v>248</v>
      </c>
      <c r="C14" s="94"/>
      <c r="D14" s="94"/>
      <c r="H14" s="111"/>
    </row>
    <row r="15" spans="1:8" ht="13.5" customHeight="1">
      <c r="A15" s="172" t="s">
        <v>249</v>
      </c>
      <c r="B15" s="173" t="s">
        <v>250</v>
      </c>
      <c r="H15" s="206">
        <v>600000</v>
      </c>
    </row>
    <row r="16" spans="1:8" ht="13.5" customHeight="1">
      <c r="A16" s="172" t="s">
        <v>251</v>
      </c>
      <c r="B16" s="173" t="s">
        <v>252</v>
      </c>
      <c r="H16" s="206">
        <v>6000</v>
      </c>
    </row>
    <row r="17" spans="1:8" ht="13.5" customHeight="1">
      <c r="A17" s="172" t="s">
        <v>253</v>
      </c>
      <c r="B17" s="173" t="s">
        <v>286</v>
      </c>
      <c r="H17" s="206">
        <v>6000</v>
      </c>
    </row>
    <row r="18" spans="1:8" ht="13.5" customHeight="1">
      <c r="A18" s="98" t="s">
        <v>255</v>
      </c>
      <c r="B18" s="142" t="s">
        <v>256</v>
      </c>
      <c r="C18" s="94"/>
      <c r="D18" s="94"/>
      <c r="E18" s="94"/>
      <c r="F18" s="94"/>
      <c r="G18" s="143"/>
      <c r="H18" s="207">
        <f>H15-(H16+H17)</f>
        <v>588000</v>
      </c>
    </row>
    <row r="19" spans="1:8" ht="13.5" customHeight="1" thickBot="1">
      <c r="A19" s="98" t="s">
        <v>257</v>
      </c>
      <c r="B19" s="142" t="s">
        <v>258</v>
      </c>
      <c r="C19" s="94"/>
      <c r="D19" s="94"/>
      <c r="E19" s="94"/>
      <c r="F19" s="176"/>
      <c r="G19" s="94"/>
      <c r="H19" s="177">
        <f>+H18+H17+H16</f>
        <v>600000</v>
      </c>
    </row>
    <row r="20" ht="13.5" customHeight="1">
      <c r="H20" s="178"/>
    </row>
    <row r="21" spans="1:8" ht="13.5" customHeight="1">
      <c r="A21" s="98" t="s">
        <v>120</v>
      </c>
      <c r="B21" s="94" t="s">
        <v>121</v>
      </c>
      <c r="C21" s="94"/>
      <c r="D21" s="98"/>
      <c r="H21" s="178"/>
    </row>
    <row r="22" spans="1:8" ht="13.5" customHeight="1">
      <c r="A22" s="102" t="s">
        <v>122</v>
      </c>
      <c r="B22" s="77" t="s">
        <v>259</v>
      </c>
      <c r="C22" s="94"/>
      <c r="D22" s="98"/>
      <c r="H22" s="206"/>
    </row>
    <row r="23" spans="1:8" ht="12.75">
      <c r="A23" s="102" t="s">
        <v>260</v>
      </c>
      <c r="B23" s="77" t="s">
        <v>261</v>
      </c>
      <c r="C23" s="94"/>
      <c r="D23" s="98"/>
      <c r="H23" s="206">
        <v>100000</v>
      </c>
    </row>
    <row r="24" spans="1:8" ht="12.75">
      <c r="A24" s="172" t="s">
        <v>124</v>
      </c>
      <c r="B24" s="173" t="s">
        <v>262</v>
      </c>
      <c r="H24" s="206"/>
    </row>
    <row r="25" spans="1:8" ht="12.75">
      <c r="A25" s="179" t="s">
        <v>126</v>
      </c>
      <c r="B25" s="180" t="s">
        <v>263</v>
      </c>
      <c r="C25" s="81"/>
      <c r="D25" s="81"/>
      <c r="E25" s="81"/>
      <c r="F25" s="81"/>
      <c r="G25" s="81"/>
      <c r="H25" s="206"/>
    </row>
    <row r="26" spans="1:8" ht="12.75">
      <c r="A26" s="172" t="s">
        <v>128</v>
      </c>
      <c r="B26" s="173" t="s">
        <v>264</v>
      </c>
      <c r="H26" s="206"/>
    </row>
    <row r="27" spans="1:8" ht="12.75">
      <c r="A27" s="181" t="s">
        <v>196</v>
      </c>
      <c r="B27" s="182" t="s">
        <v>125</v>
      </c>
      <c r="C27" s="183"/>
      <c r="D27" s="183"/>
      <c r="E27" s="183"/>
      <c r="F27" s="183"/>
      <c r="G27" s="183"/>
      <c r="H27" s="206">
        <v>1200000</v>
      </c>
    </row>
    <row r="28" spans="1:8" ht="12.75">
      <c r="A28" s="172" t="s">
        <v>198</v>
      </c>
      <c r="B28" s="173" t="s">
        <v>287</v>
      </c>
      <c r="H28" s="206"/>
    </row>
    <row r="29" spans="1:8" ht="12.75">
      <c r="A29" s="185" t="s">
        <v>200</v>
      </c>
      <c r="B29" s="255" t="s">
        <v>268</v>
      </c>
      <c r="C29" s="255"/>
      <c r="D29" s="256"/>
      <c r="E29" s="256"/>
      <c r="G29" s="170"/>
      <c r="H29" s="208">
        <v>100000</v>
      </c>
    </row>
    <row r="30" spans="1:8" ht="13.5" customHeight="1">
      <c r="A30" s="179" t="s">
        <v>202</v>
      </c>
      <c r="B30" s="187" t="s">
        <v>271</v>
      </c>
      <c r="C30" s="81"/>
      <c r="D30" s="81"/>
      <c r="E30" s="81"/>
      <c r="G30" s="81"/>
      <c r="H30" s="206"/>
    </row>
    <row r="31" spans="1:8" ht="12.75">
      <c r="A31" s="179" t="s">
        <v>272</v>
      </c>
      <c r="B31" s="187" t="s">
        <v>273</v>
      </c>
      <c r="C31" s="81"/>
      <c r="D31" s="81"/>
      <c r="E31" s="81"/>
      <c r="G31" s="81"/>
      <c r="H31" s="206"/>
    </row>
    <row r="32" spans="1:8" ht="12.75">
      <c r="A32" s="179" t="s">
        <v>274</v>
      </c>
      <c r="B32" s="187" t="s">
        <v>275</v>
      </c>
      <c r="C32" s="81"/>
      <c r="D32" s="81"/>
      <c r="E32" s="81"/>
      <c r="G32" s="81"/>
      <c r="H32" s="206"/>
    </row>
    <row r="33" spans="1:8" ht="12.75">
      <c r="A33" s="172" t="s">
        <v>276</v>
      </c>
      <c r="B33" s="187" t="s">
        <v>129</v>
      </c>
      <c r="G33" s="80"/>
      <c r="H33" s="206">
        <v>100000</v>
      </c>
    </row>
    <row r="34" spans="7:8" ht="13.5" thickBot="1">
      <c r="G34" s="91" t="s">
        <v>130</v>
      </c>
      <c r="H34" s="188">
        <f>SUM(H22:H33)</f>
        <v>1500000</v>
      </c>
    </row>
    <row r="35" spans="2:8" ht="13.5" thickBot="1">
      <c r="B35" s="90" t="s">
        <v>131</v>
      </c>
      <c r="G35" s="91"/>
      <c r="H35" s="189">
        <f>H19+H34</f>
        <v>2100000</v>
      </c>
    </row>
  </sheetData>
  <sheetProtection password="E2BF" sheet="1" objects="1" scenarios="1"/>
  <mergeCells count="10">
    <mergeCell ref="A1:H1"/>
    <mergeCell ref="A3:B3"/>
    <mergeCell ref="A4:D4"/>
    <mergeCell ref="E4:H4"/>
    <mergeCell ref="B10:H10"/>
    <mergeCell ref="B29:E29"/>
    <mergeCell ref="A5:D6"/>
    <mergeCell ref="E5:H6"/>
    <mergeCell ref="A8:H8"/>
    <mergeCell ref="A9:H9"/>
  </mergeCells>
  <printOptions horizontalCentered="1"/>
  <pageMargins left="0.5902777777777778" right="0.5902777777777778" top="1.5750000000000002" bottom="0.9840277777777778" header="0.9055555555555556" footer="0.5118055555555556"/>
  <pageSetup horizontalDpi="300" verticalDpi="3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5"/>
  <sheetViews>
    <sheetView zoomScale="75" zoomScaleNormal="75" zoomScaleSheetLayoutView="100" workbookViewId="0" topLeftCell="A1">
      <selection activeCell="H35" sqref="H35"/>
    </sheetView>
  </sheetViews>
  <sheetFormatPr defaultColWidth="9.140625" defaultRowHeight="12.75"/>
  <cols>
    <col min="1" max="1" width="10.8515625" style="0" customWidth="1"/>
    <col min="2" max="3" width="14.57421875" style="0" customWidth="1"/>
    <col min="4" max="6" width="9.28125" style="0" bestFit="1" customWidth="1"/>
    <col min="8" max="8" width="16.7109375" style="0" bestFit="1" customWidth="1"/>
  </cols>
  <sheetData>
    <row r="1" spans="1:8" ht="13.5" customHeight="1">
      <c r="A1" s="257" t="s">
        <v>285</v>
      </c>
      <c r="B1" s="257"/>
      <c r="C1" s="257"/>
      <c r="D1" s="257"/>
      <c r="E1" s="257"/>
      <c r="F1" s="257"/>
      <c r="G1" s="257"/>
      <c r="H1" s="257"/>
    </row>
    <row r="2" ht="13.5" customHeight="1"/>
    <row r="3" spans="1:8" ht="19.5" customHeight="1">
      <c r="A3" s="264" t="s">
        <v>107</v>
      </c>
      <c r="B3" s="264"/>
      <c r="C3" s="204">
        <v>1</v>
      </c>
      <c r="D3" s="203">
        <v>2</v>
      </c>
      <c r="E3" s="202">
        <v>3</v>
      </c>
      <c r="F3" s="200">
        <v>4</v>
      </c>
      <c r="G3" s="200"/>
      <c r="H3" s="200"/>
    </row>
    <row r="4" spans="1:8" ht="19.5" customHeight="1">
      <c r="A4" s="264" t="s">
        <v>108</v>
      </c>
      <c r="B4" s="264"/>
      <c r="C4" s="264"/>
      <c r="D4" s="264"/>
      <c r="E4" s="264" t="s">
        <v>157</v>
      </c>
      <c r="F4" s="264"/>
      <c r="G4" s="264"/>
      <c r="H4" s="264"/>
    </row>
    <row r="5" spans="1:8" ht="12.75">
      <c r="A5" s="262" t="s">
        <v>110</v>
      </c>
      <c r="B5" s="262"/>
      <c r="C5" s="262"/>
      <c r="D5" s="262"/>
      <c r="E5" s="262" t="s">
        <v>162</v>
      </c>
      <c r="F5" s="262"/>
      <c r="G5" s="262"/>
      <c r="H5" s="262"/>
    </row>
    <row r="6" spans="1:8" ht="12.75">
      <c r="A6" s="263"/>
      <c r="B6" s="263"/>
      <c r="C6" s="263"/>
      <c r="D6" s="263"/>
      <c r="E6" s="263"/>
      <c r="F6" s="263"/>
      <c r="G6" s="263"/>
      <c r="H6" s="263"/>
    </row>
    <row r="7" ht="20.25" customHeight="1"/>
    <row r="8" spans="1:8" ht="19.5" customHeight="1">
      <c r="A8" s="248" t="s">
        <v>113</v>
      </c>
      <c r="B8" s="248"/>
      <c r="C8" s="248"/>
      <c r="D8" s="248"/>
      <c r="E8" s="248"/>
      <c r="F8" s="248"/>
      <c r="G8" s="248"/>
      <c r="H8" s="248"/>
    </row>
    <row r="9" spans="1:8" ht="19.5" customHeight="1">
      <c r="A9" s="252" t="s">
        <v>298</v>
      </c>
      <c r="B9" s="252"/>
      <c r="C9" s="252"/>
      <c r="D9" s="252"/>
      <c r="E9" s="252"/>
      <c r="F9" s="252"/>
      <c r="G9" s="252"/>
      <c r="H9" s="252"/>
    </row>
    <row r="10" spans="1:8" ht="30" customHeight="1">
      <c r="A10" s="89" t="s">
        <v>115</v>
      </c>
      <c r="B10" s="250" t="s">
        <v>163</v>
      </c>
      <c r="C10" s="250"/>
      <c r="D10" s="250"/>
      <c r="E10" s="250"/>
      <c r="F10" s="250"/>
      <c r="G10" s="250"/>
      <c r="H10" s="250"/>
    </row>
    <row r="11" spans="2:8" ht="13.5" customHeight="1">
      <c r="B11" s="90"/>
      <c r="G11" s="91"/>
      <c r="H11" s="171"/>
    </row>
    <row r="12" ht="13.5" customHeight="1">
      <c r="B12" s="94" t="s">
        <v>247</v>
      </c>
    </row>
    <row r="13" ht="13.5" customHeight="1"/>
    <row r="14" spans="1:8" ht="13.5" customHeight="1">
      <c r="A14" s="98" t="s">
        <v>118</v>
      </c>
      <c r="B14" s="94" t="s">
        <v>248</v>
      </c>
      <c r="C14" s="94"/>
      <c r="D14" s="94"/>
      <c r="H14" s="111"/>
    </row>
    <row r="15" spans="1:8" ht="13.5" customHeight="1">
      <c r="A15" s="172" t="s">
        <v>249</v>
      </c>
      <c r="B15" s="173" t="s">
        <v>250</v>
      </c>
      <c r="H15" s="206">
        <v>6200000</v>
      </c>
    </row>
    <row r="16" spans="1:8" ht="13.5" customHeight="1">
      <c r="A16" s="172" t="s">
        <v>251</v>
      </c>
      <c r="B16" s="173" t="s">
        <v>252</v>
      </c>
      <c r="H16" s="206">
        <v>50000</v>
      </c>
    </row>
    <row r="17" spans="1:8" ht="13.5" customHeight="1">
      <c r="A17" s="172" t="s">
        <v>253</v>
      </c>
      <c r="B17" s="173" t="s">
        <v>286</v>
      </c>
      <c r="H17" s="206">
        <v>50000</v>
      </c>
    </row>
    <row r="18" spans="1:8" ht="13.5" customHeight="1">
      <c r="A18" s="98" t="s">
        <v>255</v>
      </c>
      <c r="B18" s="142" t="s">
        <v>256</v>
      </c>
      <c r="C18" s="94"/>
      <c r="D18" s="94"/>
      <c r="E18" s="94"/>
      <c r="F18" s="94"/>
      <c r="G18" s="143"/>
      <c r="H18" s="207">
        <f>H15-(H16+H17)</f>
        <v>6100000</v>
      </c>
    </row>
    <row r="19" spans="1:8" ht="13.5" customHeight="1" thickBot="1">
      <c r="A19" s="98" t="s">
        <v>257</v>
      </c>
      <c r="B19" s="142" t="s">
        <v>258</v>
      </c>
      <c r="C19" s="94"/>
      <c r="D19" s="94"/>
      <c r="E19" s="94"/>
      <c r="F19" s="176"/>
      <c r="G19" s="94"/>
      <c r="H19" s="177">
        <f>+H18+H17+H16</f>
        <v>6200000</v>
      </c>
    </row>
    <row r="20" ht="13.5" customHeight="1">
      <c r="H20" s="178"/>
    </row>
    <row r="21" spans="1:8" ht="13.5" customHeight="1">
      <c r="A21" s="98" t="s">
        <v>120</v>
      </c>
      <c r="B21" s="94" t="s">
        <v>121</v>
      </c>
      <c r="C21" s="94"/>
      <c r="D21" s="98"/>
      <c r="H21" s="178"/>
    </row>
    <row r="22" spans="1:8" ht="13.5" customHeight="1">
      <c r="A22" s="102" t="s">
        <v>122</v>
      </c>
      <c r="B22" s="77" t="s">
        <v>259</v>
      </c>
      <c r="C22" s="94"/>
      <c r="D22" s="98"/>
      <c r="H22" s="206"/>
    </row>
    <row r="23" spans="1:8" ht="12.75">
      <c r="A23" s="102" t="s">
        <v>260</v>
      </c>
      <c r="B23" s="77" t="s">
        <v>261</v>
      </c>
      <c r="C23" s="94"/>
      <c r="D23" s="98"/>
      <c r="H23" s="206">
        <v>1350000</v>
      </c>
    </row>
    <row r="24" spans="1:8" ht="12.75">
      <c r="A24" s="172" t="s">
        <v>124</v>
      </c>
      <c r="B24" s="173" t="s">
        <v>262</v>
      </c>
      <c r="H24" s="206"/>
    </row>
    <row r="25" spans="1:8" ht="12.75">
      <c r="A25" s="179" t="s">
        <v>126</v>
      </c>
      <c r="B25" s="180" t="s">
        <v>263</v>
      </c>
      <c r="C25" s="81"/>
      <c r="D25" s="81"/>
      <c r="E25" s="81"/>
      <c r="F25" s="81"/>
      <c r="G25" s="81"/>
      <c r="H25" s="206"/>
    </row>
    <row r="26" spans="1:8" ht="12.75">
      <c r="A26" s="172" t="s">
        <v>128</v>
      </c>
      <c r="B26" s="173" t="s">
        <v>264</v>
      </c>
      <c r="H26" s="206"/>
    </row>
    <row r="27" spans="1:8" ht="12.75">
      <c r="A27" s="181" t="s">
        <v>196</v>
      </c>
      <c r="B27" s="182" t="s">
        <v>125</v>
      </c>
      <c r="C27" s="183"/>
      <c r="D27" s="183"/>
      <c r="E27" s="183"/>
      <c r="F27" s="183"/>
      <c r="G27" s="183"/>
      <c r="H27" s="206"/>
    </row>
    <row r="28" spans="1:8" ht="13.5" customHeight="1">
      <c r="A28" s="172" t="s">
        <v>198</v>
      </c>
      <c r="B28" s="173" t="s">
        <v>287</v>
      </c>
      <c r="H28" s="206"/>
    </row>
    <row r="29" spans="1:8" ht="12.75">
      <c r="A29" s="185" t="s">
        <v>200</v>
      </c>
      <c r="B29" s="255" t="s">
        <v>268</v>
      </c>
      <c r="C29" s="255"/>
      <c r="D29" s="256"/>
      <c r="E29" s="256"/>
      <c r="G29" s="170"/>
      <c r="H29" s="208">
        <v>780000</v>
      </c>
    </row>
    <row r="30" spans="1:8" ht="12.75">
      <c r="A30" s="179" t="s">
        <v>202</v>
      </c>
      <c r="B30" s="187" t="s">
        <v>271</v>
      </c>
      <c r="C30" s="81"/>
      <c r="D30" s="81"/>
      <c r="E30" s="81"/>
      <c r="G30" s="81"/>
      <c r="H30" s="206"/>
    </row>
    <row r="31" spans="1:8" ht="12.75">
      <c r="A31" s="179" t="s">
        <v>272</v>
      </c>
      <c r="B31" s="187" t="s">
        <v>273</v>
      </c>
      <c r="C31" s="81"/>
      <c r="D31" s="81"/>
      <c r="E31" s="81"/>
      <c r="G31" s="81"/>
      <c r="H31" s="206"/>
    </row>
    <row r="32" spans="1:8" ht="12.75">
      <c r="A32" s="179" t="s">
        <v>274</v>
      </c>
      <c r="B32" s="187" t="s">
        <v>275</v>
      </c>
      <c r="C32" s="81"/>
      <c r="D32" s="81"/>
      <c r="E32" s="81"/>
      <c r="G32" s="81"/>
      <c r="H32" s="206"/>
    </row>
    <row r="33" spans="1:8" ht="12.75">
      <c r="A33" s="172" t="s">
        <v>276</v>
      </c>
      <c r="B33" s="187" t="s">
        <v>129</v>
      </c>
      <c r="G33" s="80"/>
      <c r="H33" s="206">
        <v>951000</v>
      </c>
    </row>
    <row r="34" spans="7:8" ht="13.5" thickBot="1">
      <c r="G34" s="91" t="s">
        <v>130</v>
      </c>
      <c r="H34" s="188">
        <f>SUM(H22:H33)</f>
        <v>3081000</v>
      </c>
    </row>
    <row r="35" spans="2:8" ht="13.5" thickBot="1">
      <c r="B35" s="90" t="s">
        <v>131</v>
      </c>
      <c r="G35" s="91"/>
      <c r="H35" s="189">
        <f>H19+H34</f>
        <v>9281000</v>
      </c>
    </row>
  </sheetData>
  <sheetProtection password="E2BF" sheet="1" objects="1" scenarios="1"/>
  <mergeCells count="10">
    <mergeCell ref="A1:H1"/>
    <mergeCell ref="A3:B3"/>
    <mergeCell ref="A4:D4"/>
    <mergeCell ref="E4:H4"/>
    <mergeCell ref="B10:H10"/>
    <mergeCell ref="B29:E29"/>
    <mergeCell ref="A5:D6"/>
    <mergeCell ref="E5:H6"/>
    <mergeCell ref="A8:H8"/>
    <mergeCell ref="A9:H9"/>
  </mergeCells>
  <printOptions horizontalCentered="1"/>
  <pageMargins left="0.5902777777777778" right="0.5902777777777778" top="1.5750000000000002" bottom="0.9840277777777778" header="0.9055555555555556" footer="0.5118055555555556"/>
  <pageSetup horizontalDpi="300" verticalDpi="300" orientation="portrait" paperSize="9" scale="90" r:id="rId1"/>
  <headerFooter alignWithMargins="0">
    <oddHeader>&amp;LRegione Piemonte&amp;RBando Programmi territoriali integrati per gli anni 2006-2007
Quadro finanziario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zoomScaleSheetLayoutView="75" workbookViewId="0" topLeftCell="A19">
      <selection activeCell="I35" sqref="I35"/>
    </sheetView>
  </sheetViews>
  <sheetFormatPr defaultColWidth="9.140625" defaultRowHeight="12.75"/>
  <cols>
    <col min="8" max="8" width="13.421875" style="0" bestFit="1" customWidth="1"/>
    <col min="9" max="9" width="16.00390625" style="0" bestFit="1" customWidth="1"/>
  </cols>
  <sheetData>
    <row r="1" spans="1:9" ht="13.5" customHeight="1">
      <c r="A1" s="257" t="s">
        <v>285</v>
      </c>
      <c r="B1" s="257"/>
      <c r="C1" s="257"/>
      <c r="D1" s="257"/>
      <c r="E1" s="257"/>
      <c r="F1" s="257"/>
      <c r="G1" s="257"/>
      <c r="H1" s="257"/>
      <c r="I1" s="257"/>
    </row>
    <row r="2" ht="13.5" customHeight="1"/>
    <row r="3" spans="1:9" ht="15" customHeight="1">
      <c r="A3" s="190" t="s">
        <v>107</v>
      </c>
      <c r="B3" s="190"/>
      <c r="C3" s="191">
        <v>1</v>
      </c>
      <c r="D3" s="191">
        <v>2</v>
      </c>
      <c r="E3" s="192">
        <v>3</v>
      </c>
      <c r="F3" s="191">
        <v>4</v>
      </c>
      <c r="G3" s="190"/>
      <c r="H3" s="190"/>
      <c r="I3" s="190"/>
    </row>
    <row r="4" spans="1:9" ht="15" customHeight="1">
      <c r="A4" s="273" t="s">
        <v>108</v>
      </c>
      <c r="B4" s="273"/>
      <c r="C4" s="273"/>
      <c r="D4" s="273"/>
      <c r="E4" s="273" t="s">
        <v>73</v>
      </c>
      <c r="F4" s="273"/>
      <c r="G4" s="273"/>
      <c r="H4" s="273"/>
      <c r="I4" s="273"/>
    </row>
    <row r="5" spans="1:9" ht="12" customHeight="1">
      <c r="A5" s="265" t="s">
        <v>110</v>
      </c>
      <c r="B5" s="265"/>
      <c r="C5" s="265"/>
      <c r="D5" s="265"/>
      <c r="E5" s="265" t="s">
        <v>164</v>
      </c>
      <c r="F5" s="265"/>
      <c r="G5" s="265"/>
      <c r="H5" s="265"/>
      <c r="I5" s="265"/>
    </row>
    <row r="6" spans="1:9" ht="12" customHeight="1">
      <c r="A6" s="272"/>
      <c r="B6" s="272"/>
      <c r="C6" s="272"/>
      <c r="D6" s="272"/>
      <c r="E6" s="272"/>
      <c r="F6" s="272"/>
      <c r="G6" s="272"/>
      <c r="H6" s="272"/>
      <c r="I6" s="272"/>
    </row>
    <row r="7" ht="4.5" customHeight="1"/>
    <row r="8" spans="1:9" ht="30" customHeight="1">
      <c r="A8" s="248" t="s">
        <v>113</v>
      </c>
      <c r="B8" s="248"/>
      <c r="C8" s="248"/>
      <c r="D8" s="248"/>
      <c r="E8" s="248"/>
      <c r="F8" s="248"/>
      <c r="G8" s="248"/>
      <c r="H8" s="248"/>
      <c r="I8" s="248"/>
    </row>
    <row r="9" spans="1:9" ht="29.25" customHeight="1">
      <c r="A9" s="252" t="s">
        <v>288</v>
      </c>
      <c r="B9" s="252"/>
      <c r="C9" s="252"/>
      <c r="D9" s="252"/>
      <c r="E9" s="252"/>
      <c r="F9" s="252"/>
      <c r="G9" s="252"/>
      <c r="H9" s="252"/>
      <c r="I9" s="252"/>
    </row>
    <row r="10" spans="1:9" ht="15">
      <c r="A10" s="89" t="s">
        <v>115</v>
      </c>
      <c r="B10" s="250" t="s">
        <v>289</v>
      </c>
      <c r="C10" s="250"/>
      <c r="D10" s="250"/>
      <c r="E10" s="250"/>
      <c r="F10" s="250"/>
      <c r="G10" s="250"/>
      <c r="H10" s="250"/>
      <c r="I10" s="250"/>
    </row>
    <row r="11" spans="2:9" ht="13.5" customHeight="1">
      <c r="B11" s="90"/>
      <c r="H11" s="91"/>
      <c r="I11" s="171"/>
    </row>
    <row r="12" ht="13.5" customHeight="1">
      <c r="B12" s="94" t="s">
        <v>247</v>
      </c>
    </row>
    <row r="13" ht="13.5" customHeight="1"/>
    <row r="14" spans="1:9" ht="13.5" customHeight="1">
      <c r="A14" s="98" t="s">
        <v>118</v>
      </c>
      <c r="B14" s="94" t="s">
        <v>248</v>
      </c>
      <c r="C14" s="94"/>
      <c r="D14" s="94"/>
      <c r="I14" s="111"/>
    </row>
    <row r="15" spans="1:9" ht="13.5" customHeight="1">
      <c r="A15" s="172" t="s">
        <v>249</v>
      </c>
      <c r="B15" s="173" t="s">
        <v>250</v>
      </c>
      <c r="I15" s="174">
        <v>4300000</v>
      </c>
    </row>
    <row r="16" spans="1:9" ht="13.5" customHeight="1">
      <c r="A16" s="172" t="s">
        <v>251</v>
      </c>
      <c r="B16" s="173" t="s">
        <v>252</v>
      </c>
      <c r="I16" s="174">
        <v>45000</v>
      </c>
    </row>
    <row r="17" spans="1:9" ht="13.5" customHeight="1">
      <c r="A17" s="172" t="s">
        <v>253</v>
      </c>
      <c r="B17" s="173" t="s">
        <v>286</v>
      </c>
      <c r="I17" s="174">
        <v>45000</v>
      </c>
    </row>
    <row r="18" spans="1:9" ht="13.5" customHeight="1">
      <c r="A18" s="98" t="s">
        <v>255</v>
      </c>
      <c r="B18" s="142" t="s">
        <v>256</v>
      </c>
      <c r="C18" s="94"/>
      <c r="D18" s="94"/>
      <c r="E18" s="94"/>
      <c r="F18" s="94"/>
      <c r="G18" s="94"/>
      <c r="H18" s="143"/>
      <c r="I18" s="175">
        <f>I15-(I16+I17)</f>
        <v>4210000</v>
      </c>
    </row>
    <row r="19" spans="1:9" ht="13.5" customHeight="1" thickBot="1">
      <c r="A19" s="98" t="s">
        <v>257</v>
      </c>
      <c r="B19" s="142" t="s">
        <v>258</v>
      </c>
      <c r="C19" s="94"/>
      <c r="D19" s="94"/>
      <c r="E19" s="94"/>
      <c r="F19" s="176"/>
      <c r="G19" s="94"/>
      <c r="H19" s="94"/>
      <c r="I19" s="177">
        <f>+I18+I17+I16</f>
        <v>4300000</v>
      </c>
    </row>
    <row r="20" ht="13.5" customHeight="1">
      <c r="I20" s="178"/>
    </row>
    <row r="21" spans="1:9" ht="13.5" customHeight="1">
      <c r="A21" s="98" t="s">
        <v>120</v>
      </c>
      <c r="B21" s="94" t="s">
        <v>121</v>
      </c>
      <c r="C21" s="94"/>
      <c r="D21" s="98"/>
      <c r="I21" s="178"/>
    </row>
    <row r="22" spans="1:9" ht="13.5" customHeight="1">
      <c r="A22" s="102" t="s">
        <v>122</v>
      </c>
      <c r="B22" s="77" t="s">
        <v>259</v>
      </c>
      <c r="C22" s="94"/>
      <c r="D22" s="98"/>
      <c r="I22" s="174"/>
    </row>
    <row r="23" spans="1:9" ht="12.75">
      <c r="A23" s="102" t="s">
        <v>260</v>
      </c>
      <c r="B23" s="77" t="s">
        <v>261</v>
      </c>
      <c r="C23" s="94"/>
      <c r="D23" s="98"/>
      <c r="I23" s="174">
        <v>254750</v>
      </c>
    </row>
    <row r="24" spans="1:9" ht="12.75">
      <c r="A24" s="172" t="s">
        <v>124</v>
      </c>
      <c r="B24" s="173" t="s">
        <v>262</v>
      </c>
      <c r="I24" s="174">
        <v>50000</v>
      </c>
    </row>
    <row r="25" spans="1:9" ht="12.75">
      <c r="A25" s="179" t="s">
        <v>126</v>
      </c>
      <c r="B25" s="180" t="s">
        <v>263</v>
      </c>
      <c r="C25" s="81"/>
      <c r="D25" s="81"/>
      <c r="E25" s="81"/>
      <c r="F25" s="81"/>
      <c r="G25" s="81"/>
      <c r="H25" s="81"/>
      <c r="I25" s="174">
        <v>50000</v>
      </c>
    </row>
    <row r="26" spans="1:9" ht="12.75">
      <c r="A26" s="172" t="s">
        <v>128</v>
      </c>
      <c r="B26" s="173" t="s">
        <v>264</v>
      </c>
      <c r="G26" s="106"/>
      <c r="I26" s="174">
        <v>50000</v>
      </c>
    </row>
    <row r="27" spans="1:9" ht="12.75">
      <c r="A27" s="181" t="s">
        <v>196</v>
      </c>
      <c r="B27" s="182" t="s">
        <v>125</v>
      </c>
      <c r="C27" s="183"/>
      <c r="D27" s="183"/>
      <c r="E27" s="183"/>
      <c r="F27" s="183"/>
      <c r="G27" s="183"/>
      <c r="H27" s="183"/>
      <c r="I27" s="184">
        <v>450000</v>
      </c>
    </row>
    <row r="28" spans="1:9" ht="13.5" customHeight="1">
      <c r="A28" s="172" t="s">
        <v>198</v>
      </c>
      <c r="B28" s="173" t="s">
        <v>287</v>
      </c>
      <c r="I28" s="174"/>
    </row>
    <row r="29" spans="1:9" ht="12.75" customHeight="1">
      <c r="A29" s="185" t="s">
        <v>200</v>
      </c>
      <c r="B29" s="255" t="s">
        <v>268</v>
      </c>
      <c r="C29" s="255"/>
      <c r="D29" s="256"/>
      <c r="E29" s="256"/>
      <c r="H29" s="170"/>
      <c r="I29" s="186">
        <v>350000</v>
      </c>
    </row>
    <row r="30" spans="1:9" ht="12.75" customHeight="1">
      <c r="A30" s="179" t="s">
        <v>202</v>
      </c>
      <c r="B30" s="187" t="s">
        <v>271</v>
      </c>
      <c r="C30" s="81"/>
      <c r="D30" s="81"/>
      <c r="E30" s="81"/>
      <c r="G30" s="81"/>
      <c r="H30" s="81"/>
      <c r="I30" s="174"/>
    </row>
    <row r="31" spans="1:9" ht="12.75" customHeight="1">
      <c r="A31" s="179" t="s">
        <v>272</v>
      </c>
      <c r="B31" s="187" t="s">
        <v>273</v>
      </c>
      <c r="C31" s="81"/>
      <c r="D31" s="81"/>
      <c r="E31" s="81"/>
      <c r="G31" s="81"/>
      <c r="H31" s="81"/>
      <c r="I31" s="174"/>
    </row>
    <row r="32" spans="1:9" ht="12.75" customHeight="1">
      <c r="A32" s="179" t="s">
        <v>274</v>
      </c>
      <c r="B32" s="187" t="s">
        <v>275</v>
      </c>
      <c r="C32" s="81"/>
      <c r="D32" s="81"/>
      <c r="E32" s="81"/>
      <c r="G32" s="81"/>
      <c r="H32" s="81"/>
      <c r="I32" s="174"/>
    </row>
    <row r="33" spans="1:9" ht="12.75">
      <c r="A33" s="172" t="s">
        <v>276</v>
      </c>
      <c r="B33" s="187" t="s">
        <v>129</v>
      </c>
      <c r="G33" s="106"/>
      <c r="H33" s="80"/>
      <c r="I33" s="174">
        <v>590475</v>
      </c>
    </row>
    <row r="34" spans="8:9" ht="13.5" thickBot="1">
      <c r="H34" s="91" t="s">
        <v>130</v>
      </c>
      <c r="I34" s="188">
        <f>SUM(I22:I33)</f>
        <v>1795225</v>
      </c>
    </row>
    <row r="35" spans="2:9" ht="13.5" thickBot="1">
      <c r="B35" s="90" t="s">
        <v>131</v>
      </c>
      <c r="H35" s="91"/>
      <c r="I35" s="189">
        <f>I19+I34</f>
        <v>6095225</v>
      </c>
    </row>
    <row r="36" ht="4.5" customHeight="1"/>
    <row r="37" ht="12.75">
      <c r="A37" s="110" t="s">
        <v>290</v>
      </c>
    </row>
    <row r="38" ht="4.5" customHeight="1"/>
    <row r="39" spans="2:9" s="8" customFormat="1" ht="30" customHeight="1">
      <c r="B39" s="269" t="s">
        <v>293</v>
      </c>
      <c r="C39" s="270"/>
      <c r="D39" s="270"/>
      <c r="E39" s="270"/>
      <c r="F39" s="270"/>
      <c r="G39" s="270"/>
      <c r="H39" s="271"/>
      <c r="I39" s="193">
        <v>2700000</v>
      </c>
    </row>
    <row r="40" spans="2:9" s="8" customFormat="1" ht="30" customHeight="1">
      <c r="B40" s="268" t="s">
        <v>291</v>
      </c>
      <c r="C40" s="268"/>
      <c r="D40" s="268"/>
      <c r="E40" s="268"/>
      <c r="F40" s="268"/>
      <c r="G40" s="268"/>
      <c r="I40" s="193">
        <v>250000</v>
      </c>
    </row>
    <row r="41" spans="2:9" s="8" customFormat="1" ht="30" customHeight="1">
      <c r="B41" s="266" t="s">
        <v>165</v>
      </c>
      <c r="C41" s="266"/>
      <c r="D41" s="266"/>
      <c r="E41" s="266"/>
      <c r="F41" s="266"/>
      <c r="G41" s="266"/>
      <c r="H41" s="271"/>
      <c r="I41" s="193">
        <v>354725</v>
      </c>
    </row>
    <row r="42" spans="2:9" s="8" customFormat="1" ht="30" customHeight="1">
      <c r="B42" s="266" t="s">
        <v>166</v>
      </c>
      <c r="C42" s="266"/>
      <c r="D42" s="266"/>
      <c r="E42" s="266"/>
      <c r="F42" s="266"/>
      <c r="G42" s="266"/>
      <c r="H42" s="267"/>
      <c r="I42" s="193">
        <v>300000</v>
      </c>
    </row>
    <row r="43" spans="2:9" s="8" customFormat="1" ht="30" customHeight="1">
      <c r="B43" s="266" t="s">
        <v>167</v>
      </c>
      <c r="C43" s="266"/>
      <c r="D43" s="266"/>
      <c r="E43" s="266"/>
      <c r="F43" s="266"/>
      <c r="G43" s="266"/>
      <c r="I43" s="193">
        <v>1990500</v>
      </c>
    </row>
    <row r="44" spans="2:9" s="8" customFormat="1" ht="30" customHeight="1">
      <c r="B44" s="268" t="s">
        <v>292</v>
      </c>
      <c r="C44" s="266"/>
      <c r="D44" s="266"/>
      <c r="E44" s="266"/>
      <c r="F44" s="266"/>
      <c r="G44" s="266"/>
      <c r="I44" s="193">
        <v>500000</v>
      </c>
    </row>
    <row r="45" spans="2:9" ht="30" customHeight="1">
      <c r="B45" s="268" t="s">
        <v>294</v>
      </c>
      <c r="C45" s="266"/>
      <c r="D45" s="266"/>
      <c r="E45" s="266"/>
      <c r="F45" s="266"/>
      <c r="G45" s="266"/>
      <c r="H45" s="8"/>
      <c r="I45" s="193">
        <v>0</v>
      </c>
    </row>
  </sheetData>
  <sheetProtection password="E2BF" sheet="1" objects="1" scenarios="1"/>
  <mergeCells count="16">
    <mergeCell ref="B45:G45"/>
    <mergeCell ref="A1:I1"/>
    <mergeCell ref="E5:I6"/>
    <mergeCell ref="A8:I8"/>
    <mergeCell ref="A9:I9"/>
    <mergeCell ref="A4:D4"/>
    <mergeCell ref="E4:I4"/>
    <mergeCell ref="A5:D6"/>
    <mergeCell ref="B10:I10"/>
    <mergeCell ref="B42:H42"/>
    <mergeCell ref="B43:G43"/>
    <mergeCell ref="B44:G44"/>
    <mergeCell ref="B29:E29"/>
    <mergeCell ref="B40:G40"/>
    <mergeCell ref="B39:H39"/>
    <mergeCell ref="B41:H41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300" verticalDpi="300" orientation="portrait" paperSize="9" scale="9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0"/>
  <sheetViews>
    <sheetView view="pageBreakPreview" zoomScaleNormal="75" zoomScaleSheetLayoutView="100" workbookViewId="0" topLeftCell="A1">
      <selection activeCell="B30" sqref="B30"/>
    </sheetView>
  </sheetViews>
  <sheetFormatPr defaultColWidth="9.140625" defaultRowHeight="12.75"/>
  <cols>
    <col min="1" max="1" width="8.00390625" style="0" customWidth="1"/>
    <col min="3" max="3" width="10.28125" style="0" customWidth="1"/>
    <col min="4" max="4" width="10.57421875" style="0" customWidth="1"/>
    <col min="9" max="9" width="16.7109375" style="0" customWidth="1"/>
    <col min="10" max="10" width="8.57421875" style="0" customWidth="1"/>
    <col min="11" max="11" width="18.28125" style="0" customWidth="1"/>
    <col min="12" max="12" width="10.8515625" style="0" customWidth="1"/>
    <col min="13" max="14" width="14.57421875" style="0" customWidth="1"/>
  </cols>
  <sheetData>
    <row r="1" spans="1:9" ht="13.5" customHeight="1">
      <c r="A1" s="274" t="s">
        <v>107</v>
      </c>
      <c r="B1" s="274"/>
      <c r="C1" s="216"/>
      <c r="D1" s="216"/>
      <c r="E1" s="216"/>
      <c r="F1" s="216"/>
      <c r="G1" s="216"/>
      <c r="H1" s="216"/>
      <c r="I1" s="216"/>
    </row>
    <row r="2" spans="1:9" ht="13.5" customHeight="1">
      <c r="A2" s="274"/>
      <c r="B2" s="274"/>
      <c r="C2" s="217">
        <v>1</v>
      </c>
      <c r="D2" s="218">
        <v>2</v>
      </c>
      <c r="E2" s="217">
        <v>3</v>
      </c>
      <c r="F2" s="217">
        <v>4</v>
      </c>
      <c r="G2" s="216"/>
      <c r="H2" s="216"/>
      <c r="I2" s="216"/>
    </row>
    <row r="3" spans="1:9" ht="42" customHeight="1">
      <c r="A3" s="275" t="s">
        <v>108</v>
      </c>
      <c r="B3" s="275"/>
      <c r="C3" s="275"/>
      <c r="D3" s="275"/>
      <c r="E3" s="275" t="s">
        <v>168</v>
      </c>
      <c r="F3" s="275"/>
      <c r="G3" s="275"/>
      <c r="H3" s="275"/>
      <c r="I3" s="275"/>
    </row>
    <row r="4" spans="1:9" ht="42" customHeight="1">
      <c r="A4" s="262" t="s">
        <v>110</v>
      </c>
      <c r="B4" s="262"/>
      <c r="C4" s="262"/>
      <c r="D4" s="262"/>
      <c r="E4" s="262" t="s">
        <v>169</v>
      </c>
      <c r="F4" s="262"/>
      <c r="G4" s="262"/>
      <c r="H4" s="262"/>
      <c r="I4" s="262"/>
    </row>
    <row r="6" spans="1:10" ht="15.75">
      <c r="A6" s="1" t="s">
        <v>170</v>
      </c>
      <c r="B6" s="80"/>
      <c r="J6" s="80"/>
    </row>
    <row r="7" spans="1:15" ht="20.25" customHeight="1">
      <c r="A7" s="248" t="s">
        <v>171</v>
      </c>
      <c r="B7" s="248"/>
      <c r="C7" s="248"/>
      <c r="D7" s="248"/>
      <c r="E7" s="248"/>
      <c r="F7" s="248"/>
      <c r="G7" s="248"/>
      <c r="H7" s="248"/>
      <c r="I7" s="248"/>
      <c r="J7" s="80"/>
      <c r="K7" s="87"/>
      <c r="L7" s="87"/>
      <c r="M7" s="87"/>
      <c r="N7" s="87"/>
      <c r="O7" s="87"/>
    </row>
    <row r="8" spans="1:15" ht="20.25" customHeight="1">
      <c r="A8" s="249" t="s">
        <v>299</v>
      </c>
      <c r="B8" s="249"/>
      <c r="C8" s="249"/>
      <c r="D8" s="249"/>
      <c r="E8" s="249"/>
      <c r="F8" s="249"/>
      <c r="G8" s="249"/>
      <c r="H8" s="249"/>
      <c r="I8" s="249"/>
      <c r="J8" s="80"/>
      <c r="K8" s="87"/>
      <c r="L8" s="87"/>
      <c r="M8" s="87"/>
      <c r="N8" s="87"/>
      <c r="O8" s="87"/>
    </row>
    <row r="9" spans="1:15" ht="30" customHeight="1">
      <c r="A9" s="88" t="s">
        <v>115</v>
      </c>
      <c r="B9" s="250" t="s">
        <v>172</v>
      </c>
      <c r="C9" s="250"/>
      <c r="D9" s="250"/>
      <c r="E9" s="250"/>
      <c r="F9" s="250"/>
      <c r="G9" s="250"/>
      <c r="H9" s="250"/>
      <c r="I9" s="250"/>
      <c r="J9" s="80"/>
      <c r="K9" s="87"/>
      <c r="L9" s="87"/>
      <c r="M9" s="87"/>
      <c r="N9" s="87"/>
      <c r="O9" s="87"/>
    </row>
    <row r="10" spans="2:15" ht="12.75">
      <c r="B10" s="90"/>
      <c r="H10" s="91"/>
      <c r="I10" s="92"/>
      <c r="J10" s="80"/>
      <c r="K10" s="87"/>
      <c r="L10" s="87"/>
      <c r="M10" s="93"/>
      <c r="N10" s="87"/>
      <c r="O10" s="87"/>
    </row>
    <row r="11" spans="2:15" ht="13.5" customHeight="1">
      <c r="B11" s="94" t="s">
        <v>117</v>
      </c>
      <c r="J11" s="80"/>
      <c r="K11" s="87"/>
      <c r="L11" s="87"/>
      <c r="M11" s="95"/>
      <c r="N11" s="87"/>
      <c r="O11" s="87"/>
    </row>
    <row r="12" spans="10:15" ht="13.5" customHeight="1">
      <c r="J12" s="80"/>
      <c r="K12" s="96"/>
      <c r="L12" s="87"/>
      <c r="M12" s="97"/>
      <c r="N12" s="87"/>
      <c r="O12" s="87"/>
    </row>
    <row r="13" spans="1:15" ht="13.5" customHeight="1">
      <c r="A13" s="98" t="s">
        <v>118</v>
      </c>
      <c r="B13" s="94" t="s">
        <v>173</v>
      </c>
      <c r="C13" s="94"/>
      <c r="D13" s="94"/>
      <c r="I13" s="220">
        <v>22000000</v>
      </c>
      <c r="J13" s="80"/>
      <c r="K13" s="87"/>
      <c r="L13" s="87"/>
      <c r="M13" s="87"/>
      <c r="N13" s="87"/>
      <c r="O13" s="87"/>
    </row>
    <row r="14" spans="9:15" ht="13.5" customHeight="1">
      <c r="I14" s="100"/>
      <c r="J14" s="80"/>
      <c r="K14" s="100"/>
      <c r="L14" s="87"/>
      <c r="M14" s="87"/>
      <c r="N14" s="87"/>
      <c r="O14" s="87"/>
    </row>
    <row r="15" spans="1:15" ht="13.5" customHeight="1">
      <c r="A15" s="98" t="s">
        <v>120</v>
      </c>
      <c r="B15" s="94" t="s">
        <v>174</v>
      </c>
      <c r="C15" s="94"/>
      <c r="D15" s="98"/>
      <c r="I15" s="100"/>
      <c r="J15" s="80"/>
      <c r="K15" s="101"/>
      <c r="L15" s="96"/>
      <c r="M15" s="87"/>
      <c r="N15" s="93"/>
      <c r="O15" s="87"/>
    </row>
    <row r="16" spans="1:15" ht="13.5" customHeight="1">
      <c r="A16" s="102" t="s">
        <v>122</v>
      </c>
      <c r="B16" s="77" t="s">
        <v>123</v>
      </c>
      <c r="C16" s="94"/>
      <c r="D16" s="98"/>
      <c r="I16" s="220"/>
      <c r="J16" s="80"/>
      <c r="K16" s="87"/>
      <c r="L16" s="87"/>
      <c r="M16" s="87"/>
      <c r="N16" s="87"/>
      <c r="O16" s="87"/>
    </row>
    <row r="17" spans="1:15" ht="13.5" customHeight="1">
      <c r="A17" s="102" t="s">
        <v>124</v>
      </c>
      <c r="B17" s="82" t="s">
        <v>125</v>
      </c>
      <c r="I17" s="220"/>
      <c r="J17" s="80"/>
      <c r="K17" s="103"/>
      <c r="L17" s="96"/>
      <c r="M17" s="87"/>
      <c r="N17" s="87"/>
      <c r="O17" s="87"/>
    </row>
    <row r="18" spans="1:15" ht="13.5" customHeight="1">
      <c r="A18" s="104" t="s">
        <v>126</v>
      </c>
      <c r="B18" s="105" t="s">
        <v>127</v>
      </c>
      <c r="C18" s="81"/>
      <c r="D18" s="81"/>
      <c r="E18" s="81"/>
      <c r="F18" s="81"/>
      <c r="G18" s="81"/>
      <c r="H18" s="81"/>
      <c r="I18" s="220"/>
      <c r="J18" s="80"/>
      <c r="K18" s="103"/>
      <c r="L18" s="96"/>
      <c r="M18" s="96"/>
      <c r="N18" s="87"/>
      <c r="O18" s="87"/>
    </row>
    <row r="19" spans="1:15" ht="13.5" customHeight="1">
      <c r="A19" s="102" t="s">
        <v>128</v>
      </c>
      <c r="B19" s="82" t="s">
        <v>129</v>
      </c>
      <c r="G19" s="106"/>
      <c r="I19" s="220">
        <v>4400000</v>
      </c>
      <c r="J19" s="107"/>
      <c r="K19" s="128"/>
      <c r="L19" s="87"/>
      <c r="M19" s="87"/>
      <c r="N19" s="87"/>
      <c r="O19" s="87"/>
    </row>
    <row r="20" spans="8:11" ht="13.5" customHeight="1">
      <c r="H20" s="91" t="s">
        <v>130</v>
      </c>
      <c r="I20" s="108">
        <f>SUM(I16:I19)</f>
        <v>4400000</v>
      </c>
      <c r="J20" s="80"/>
      <c r="K20" s="106"/>
    </row>
    <row r="21" spans="2:10" ht="13.5" customHeight="1">
      <c r="B21" s="90" t="s">
        <v>131</v>
      </c>
      <c r="H21" s="91"/>
      <c r="I21" s="221">
        <f>+I20+I13</f>
        <v>26400000</v>
      </c>
      <c r="J21" s="80"/>
    </row>
    <row r="22" spans="1:10" ht="13.5" customHeight="1">
      <c r="A22" s="110"/>
      <c r="B22" s="110"/>
      <c r="C22" s="80"/>
      <c r="D22" s="80"/>
      <c r="E22" s="80"/>
      <c r="F22" s="80"/>
      <c r="G22" s="111"/>
      <c r="H22" s="80"/>
      <c r="I22" s="80"/>
      <c r="J22" s="107"/>
    </row>
    <row r="23" spans="1:10" ht="12.75">
      <c r="A23" s="110"/>
      <c r="B23" s="110"/>
      <c r="C23" s="80"/>
      <c r="D23" s="80"/>
      <c r="E23" s="80"/>
      <c r="F23" s="80"/>
      <c r="G23" s="111"/>
      <c r="H23" s="80"/>
      <c r="I23" s="80"/>
      <c r="J23" s="80"/>
    </row>
    <row r="24" spans="1:10" ht="12.75">
      <c r="A24" s="110"/>
      <c r="B24" s="96"/>
      <c r="D24" s="80"/>
      <c r="E24" s="80"/>
      <c r="F24" s="87"/>
      <c r="G24" s="81"/>
      <c r="H24" s="112"/>
      <c r="I24" s="101"/>
      <c r="J24" s="80"/>
    </row>
    <row r="25" spans="1:10" ht="12.75">
      <c r="A25" s="110"/>
      <c r="B25" s="110"/>
      <c r="C25" s="80"/>
      <c r="D25" s="80"/>
      <c r="E25" s="80"/>
      <c r="F25" s="80"/>
      <c r="G25" s="111"/>
      <c r="H25" s="80"/>
      <c r="I25" s="80"/>
      <c r="J25" s="80"/>
    </row>
    <row r="26" spans="1:10" ht="12.75">
      <c r="A26" s="110"/>
      <c r="B26" s="110"/>
      <c r="C26" s="80"/>
      <c r="D26" s="80"/>
      <c r="E26" s="80"/>
      <c r="G26" s="111"/>
      <c r="H26" s="113"/>
      <c r="I26" s="114"/>
      <c r="J26" s="80"/>
    </row>
    <row r="27" spans="1:10" ht="12.75">
      <c r="A27" s="110"/>
      <c r="B27" s="110"/>
      <c r="C27" s="80"/>
      <c r="D27" s="80"/>
      <c r="E27" s="80"/>
      <c r="F27" s="80"/>
      <c r="G27" s="111"/>
      <c r="H27" s="80"/>
      <c r="I27" s="80"/>
      <c r="J27" s="80"/>
    </row>
    <row r="28" spans="1:10" ht="12.75">
      <c r="A28" s="110"/>
      <c r="B28" s="110"/>
      <c r="C28" s="80"/>
      <c r="D28" s="80"/>
      <c r="E28" s="80"/>
      <c r="F28" s="80"/>
      <c r="G28" s="111"/>
      <c r="H28" s="113"/>
      <c r="I28" s="114"/>
      <c r="J28" s="80"/>
    </row>
    <row r="29" spans="1:10" ht="12.75">
      <c r="A29" s="80"/>
      <c r="B29" s="80"/>
      <c r="C29" s="80"/>
      <c r="D29" s="80"/>
      <c r="E29" s="80"/>
      <c r="F29" s="80"/>
      <c r="G29" s="100"/>
      <c r="H29" s="80"/>
      <c r="I29" s="115"/>
      <c r="J29" s="80"/>
    </row>
    <row r="30" spans="1:11" ht="12.75">
      <c r="A30" s="80"/>
      <c r="B30" s="80"/>
      <c r="C30" s="80"/>
      <c r="D30" s="80"/>
      <c r="E30" s="80"/>
      <c r="F30" s="80"/>
      <c r="G30" s="100"/>
      <c r="H30" s="113"/>
      <c r="I30" s="114"/>
      <c r="J30" s="80"/>
      <c r="K30" s="2"/>
    </row>
    <row r="31" spans="1:10" ht="12.75">
      <c r="A31" s="80"/>
      <c r="B31" s="80"/>
      <c r="C31" s="80"/>
      <c r="D31" s="80"/>
      <c r="E31" s="80"/>
      <c r="F31" s="80"/>
      <c r="G31" s="100"/>
      <c r="H31" s="80"/>
      <c r="I31" s="115"/>
      <c r="J31" s="80"/>
    </row>
    <row r="32" spans="1:10" ht="12.75">
      <c r="A32" s="80"/>
      <c r="B32" s="80"/>
      <c r="C32" s="80"/>
      <c r="D32" s="80"/>
      <c r="E32" s="80"/>
      <c r="F32" s="80"/>
      <c r="G32" s="100"/>
      <c r="H32" s="113"/>
      <c r="I32" s="114"/>
      <c r="J32" s="80"/>
    </row>
    <row r="33" spans="1:10" ht="12.75">
      <c r="A33" s="80"/>
      <c r="B33" s="80"/>
      <c r="C33" s="80"/>
      <c r="D33" s="80"/>
      <c r="E33" s="80"/>
      <c r="F33" s="80"/>
      <c r="G33" s="100"/>
      <c r="H33" s="80"/>
      <c r="I33" s="115"/>
      <c r="J33" s="80"/>
    </row>
    <row r="34" spans="1:10" ht="25.5" customHeight="1">
      <c r="A34" s="116"/>
      <c r="B34" s="246"/>
      <c r="C34" s="246"/>
      <c r="D34" s="246"/>
      <c r="E34" s="246"/>
      <c r="F34" s="246"/>
      <c r="G34" s="246"/>
      <c r="H34" s="246"/>
      <c r="I34" s="246"/>
      <c r="J34" s="80"/>
    </row>
    <row r="35" spans="1:10" ht="27" customHeight="1">
      <c r="A35" s="116"/>
      <c r="B35" s="246"/>
      <c r="C35" s="246"/>
      <c r="D35" s="246"/>
      <c r="E35" s="246"/>
      <c r="F35" s="246"/>
      <c r="G35" s="246"/>
      <c r="H35" s="246"/>
      <c r="I35" s="246"/>
      <c r="J35" s="117"/>
    </row>
    <row r="36" spans="1:10" ht="12.75">
      <c r="A36" s="80"/>
      <c r="B36" s="80"/>
      <c r="C36" s="87"/>
      <c r="D36" s="87"/>
      <c r="E36" s="87"/>
      <c r="F36" s="87"/>
      <c r="G36" s="100"/>
      <c r="H36" s="87"/>
      <c r="I36" s="93"/>
      <c r="J36" s="80"/>
    </row>
    <row r="37" spans="1:10" ht="12.75">
      <c r="A37" s="80"/>
      <c r="B37" s="80"/>
      <c r="C37" s="118"/>
      <c r="D37" s="96"/>
      <c r="E37" s="87"/>
      <c r="F37" s="93"/>
      <c r="G37" s="100"/>
      <c r="H37" s="87"/>
      <c r="I37" s="92"/>
      <c r="J37" s="80"/>
    </row>
    <row r="38" spans="1:10" ht="12.75">
      <c r="A38" s="80"/>
      <c r="B38" s="80"/>
      <c r="C38" s="81"/>
      <c r="D38" s="87"/>
      <c r="E38" s="87"/>
      <c r="F38" s="119"/>
      <c r="G38" s="120"/>
      <c r="H38" s="87"/>
      <c r="I38" s="93"/>
      <c r="J38" s="80"/>
    </row>
    <row r="39" spans="1:10" ht="12.75">
      <c r="A39" s="80"/>
      <c r="B39" s="80"/>
      <c r="C39" s="121"/>
      <c r="D39" s="87"/>
      <c r="E39" s="87"/>
      <c r="F39" s="87"/>
      <c r="G39" s="100"/>
      <c r="H39" s="87"/>
      <c r="I39" s="97"/>
      <c r="J39" s="80"/>
    </row>
    <row r="40" spans="1:10" ht="12.75">
      <c r="A40" s="80"/>
      <c r="B40" s="80"/>
      <c r="C40" s="121"/>
      <c r="D40" s="87"/>
      <c r="E40" s="87"/>
      <c r="F40" s="119"/>
      <c r="G40" s="120"/>
      <c r="H40" s="87"/>
      <c r="I40" s="87"/>
      <c r="J40" s="115"/>
    </row>
    <row r="41" spans="3:9" ht="12.75">
      <c r="C41" s="121"/>
      <c r="D41" s="81"/>
      <c r="E41" s="81"/>
      <c r="F41" s="81"/>
      <c r="G41" s="81"/>
      <c r="H41" s="81"/>
      <c r="I41" s="81"/>
    </row>
    <row r="42" spans="3:9" ht="12.75">
      <c r="C42" s="122"/>
      <c r="D42" s="81"/>
      <c r="E42" s="81"/>
      <c r="F42" s="81"/>
      <c r="G42" s="81"/>
      <c r="H42" s="81"/>
      <c r="I42" s="81"/>
    </row>
    <row r="43" spans="3:9" ht="12.75">
      <c r="C43" s="122"/>
      <c r="D43" s="81"/>
      <c r="E43" s="81"/>
      <c r="F43" s="81"/>
      <c r="G43" s="81"/>
      <c r="H43" s="81"/>
      <c r="I43" s="81"/>
    </row>
    <row r="44" spans="3:9" ht="12.75">
      <c r="C44" s="122"/>
      <c r="D44" s="81"/>
      <c r="E44" s="81"/>
      <c r="F44" s="81"/>
      <c r="G44" s="81"/>
      <c r="H44" s="81"/>
      <c r="I44" s="81"/>
    </row>
    <row r="45" spans="3:9" ht="12.75">
      <c r="C45" s="118"/>
      <c r="D45" s="123"/>
      <c r="E45" s="81"/>
      <c r="F45" s="81"/>
      <c r="G45" s="81"/>
      <c r="H45" s="81"/>
      <c r="I45" s="81"/>
    </row>
    <row r="46" spans="3:9" ht="12.75">
      <c r="C46" s="81"/>
      <c r="D46" s="81"/>
      <c r="E46" s="81"/>
      <c r="F46" s="81"/>
      <c r="G46" s="81"/>
      <c r="H46" s="81"/>
      <c r="I46" s="81"/>
    </row>
    <row r="47" spans="3:9" ht="12.75">
      <c r="C47" s="118"/>
      <c r="D47" s="123"/>
      <c r="E47" s="81"/>
      <c r="F47" s="81"/>
      <c r="G47" s="81"/>
      <c r="H47" s="81"/>
      <c r="I47" s="81"/>
    </row>
    <row r="48" spans="3:9" ht="12.75">
      <c r="C48" s="81"/>
      <c r="D48" s="81"/>
      <c r="E48" s="81"/>
      <c r="F48" s="81"/>
      <c r="G48" s="81"/>
      <c r="H48" s="81"/>
      <c r="I48" s="81"/>
    </row>
    <row r="49" spans="3:9" ht="12.75">
      <c r="C49" s="81"/>
      <c r="D49" s="81"/>
      <c r="E49" s="81"/>
      <c r="F49" s="81"/>
      <c r="G49" s="81"/>
      <c r="H49" s="81"/>
      <c r="I49" s="81"/>
    </row>
    <row r="50" spans="3:9" ht="12.75">
      <c r="C50" s="81"/>
      <c r="D50" s="81"/>
      <c r="E50" s="81"/>
      <c r="F50" s="81"/>
      <c r="G50" s="81"/>
      <c r="H50" s="81"/>
      <c r="I50" s="81"/>
    </row>
  </sheetData>
  <sheetProtection password="E2BF" sheet="1" objects="1" scenarios="1"/>
  <mergeCells count="10">
    <mergeCell ref="B35:I35"/>
    <mergeCell ref="A7:I7"/>
    <mergeCell ref="A8:I8"/>
    <mergeCell ref="B9:I9"/>
    <mergeCell ref="B34:I34"/>
    <mergeCell ref="A1:B2"/>
    <mergeCell ref="A3:D3"/>
    <mergeCell ref="E3:I3"/>
    <mergeCell ref="A4:D4"/>
    <mergeCell ref="E4:I4"/>
  </mergeCells>
  <printOptions horizontalCentered="1"/>
  <pageMargins left="0.5902777777777778" right="0.5902777777777778" top="1.5750000000000002" bottom="0.9840277777777778" header="0.9055555555555556" footer="0.5118055555555556"/>
  <pageSetup horizontalDpi="300" verticalDpi="300" orientation="portrait" paperSize="9" scale="90" r:id="rId1"/>
  <headerFooter alignWithMargins="0">
    <oddHeader>&amp;LRegione Piemonte&amp;RBando Programmi territoriali integrati per gli anni 2006-2007
Quadro finanziario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O50"/>
  <sheetViews>
    <sheetView view="pageBreakPreview" zoomScaleNormal="75" zoomScaleSheetLayoutView="100" workbookViewId="0" topLeftCell="A1">
      <selection activeCell="B30" sqref="B30"/>
    </sheetView>
  </sheetViews>
  <sheetFormatPr defaultColWidth="9.140625" defaultRowHeight="12.75"/>
  <cols>
    <col min="1" max="1" width="8.00390625" style="0" customWidth="1"/>
    <col min="3" max="3" width="10.28125" style="0" customWidth="1"/>
    <col min="4" max="4" width="10.140625" style="0" customWidth="1"/>
    <col min="9" max="9" width="16.7109375" style="0" customWidth="1"/>
    <col min="10" max="10" width="8.57421875" style="0" customWidth="1"/>
    <col min="11" max="11" width="18.28125" style="0" customWidth="1"/>
    <col min="12" max="12" width="10.8515625" style="0" customWidth="1"/>
    <col min="13" max="14" width="14.57421875" style="0" customWidth="1"/>
  </cols>
  <sheetData>
    <row r="1" spans="1:9" ht="13.5" customHeight="1">
      <c r="A1" s="274" t="s">
        <v>107</v>
      </c>
      <c r="B1" s="274"/>
      <c r="C1" s="216"/>
      <c r="D1" s="216"/>
      <c r="E1" s="216"/>
      <c r="F1" s="216"/>
      <c r="G1" s="216"/>
      <c r="H1" s="216"/>
      <c r="I1" s="216"/>
    </row>
    <row r="2" spans="1:9" ht="13.5" customHeight="1">
      <c r="A2" s="274"/>
      <c r="B2" s="274"/>
      <c r="C2" s="217">
        <v>1</v>
      </c>
      <c r="D2" s="218">
        <v>2</v>
      </c>
      <c r="E2" s="217">
        <v>3</v>
      </c>
      <c r="F2" s="217">
        <v>4</v>
      </c>
      <c r="G2" s="216"/>
      <c r="H2" s="216"/>
      <c r="I2" s="216"/>
    </row>
    <row r="3" spans="1:9" ht="42" customHeight="1">
      <c r="A3" s="275" t="s">
        <v>108</v>
      </c>
      <c r="B3" s="275"/>
      <c r="C3" s="275"/>
      <c r="D3" s="275"/>
      <c r="E3" s="275" t="s">
        <v>168</v>
      </c>
      <c r="F3" s="275"/>
      <c r="G3" s="275"/>
      <c r="H3" s="275"/>
      <c r="I3" s="275"/>
    </row>
    <row r="4" spans="1:9" s="219" customFormat="1" ht="42" customHeight="1">
      <c r="A4" s="262" t="s">
        <v>110</v>
      </c>
      <c r="B4" s="262"/>
      <c r="C4" s="262"/>
      <c r="D4" s="262"/>
      <c r="E4" s="262" t="s">
        <v>175</v>
      </c>
      <c r="F4" s="262"/>
      <c r="G4" s="262"/>
      <c r="H4" s="262"/>
      <c r="I4" s="262"/>
    </row>
    <row r="6" spans="1:10" ht="15.75">
      <c r="A6" s="1" t="s">
        <v>170</v>
      </c>
      <c r="B6" s="80"/>
      <c r="J6" s="80"/>
    </row>
    <row r="7" spans="1:15" ht="20.25" customHeight="1">
      <c r="A7" s="248" t="s">
        <v>171</v>
      </c>
      <c r="B7" s="248"/>
      <c r="C7" s="248"/>
      <c r="D7" s="248"/>
      <c r="E7" s="248"/>
      <c r="F7" s="248"/>
      <c r="G7" s="248"/>
      <c r="H7" s="248"/>
      <c r="I7" s="248"/>
      <c r="J7" s="80"/>
      <c r="K7" s="87"/>
      <c r="L7" s="87"/>
      <c r="M7" s="87"/>
      <c r="N7" s="87"/>
      <c r="O7" s="87"/>
    </row>
    <row r="8" spans="1:15" ht="20.25" customHeight="1">
      <c r="A8" s="249" t="s">
        <v>300</v>
      </c>
      <c r="B8" s="249"/>
      <c r="C8" s="249"/>
      <c r="D8" s="249"/>
      <c r="E8" s="249"/>
      <c r="F8" s="249"/>
      <c r="G8" s="249"/>
      <c r="H8" s="249"/>
      <c r="I8" s="249"/>
      <c r="J8" s="80"/>
      <c r="K8" s="87"/>
      <c r="L8" s="87"/>
      <c r="M8" s="87"/>
      <c r="N8" s="87"/>
      <c r="O8" s="87"/>
    </row>
    <row r="9" spans="1:15" ht="32.25" customHeight="1">
      <c r="A9" s="89" t="s">
        <v>115</v>
      </c>
      <c r="B9" s="250" t="s">
        <v>176</v>
      </c>
      <c r="C9" s="250"/>
      <c r="D9" s="250"/>
      <c r="E9" s="250"/>
      <c r="F9" s="250"/>
      <c r="G9" s="250"/>
      <c r="H9" s="250"/>
      <c r="I9" s="250"/>
      <c r="J9" s="80"/>
      <c r="K9" s="87"/>
      <c r="L9" s="87"/>
      <c r="M9" s="87"/>
      <c r="N9" s="87"/>
      <c r="O9" s="87"/>
    </row>
    <row r="10" spans="2:15" ht="12.75">
      <c r="B10" s="90"/>
      <c r="H10" s="91"/>
      <c r="I10" s="92"/>
      <c r="J10" s="80"/>
      <c r="K10" s="87"/>
      <c r="L10" s="87"/>
      <c r="M10" s="93"/>
      <c r="N10" s="87"/>
      <c r="O10" s="87"/>
    </row>
    <row r="11" spans="2:15" ht="13.5" customHeight="1">
      <c r="B11" s="94" t="s">
        <v>117</v>
      </c>
      <c r="J11" s="80"/>
      <c r="K11" s="87"/>
      <c r="L11" s="87"/>
      <c r="M11" s="95"/>
      <c r="N11" s="87"/>
      <c r="O11" s="87"/>
    </row>
    <row r="12" spans="10:15" ht="13.5" customHeight="1">
      <c r="J12" s="80"/>
      <c r="K12" s="96"/>
      <c r="L12" s="87"/>
      <c r="M12" s="97"/>
      <c r="N12" s="87"/>
      <c r="O12" s="87"/>
    </row>
    <row r="13" spans="1:15" ht="13.5" customHeight="1">
      <c r="A13" s="98" t="s">
        <v>118</v>
      </c>
      <c r="B13" s="94" t="s">
        <v>173</v>
      </c>
      <c r="C13" s="94"/>
      <c r="D13" s="94"/>
      <c r="I13" s="220">
        <v>5300000</v>
      </c>
      <c r="J13" s="80"/>
      <c r="K13" s="87"/>
      <c r="L13" s="87"/>
      <c r="M13" s="87"/>
      <c r="N13" s="87"/>
      <c r="O13" s="87"/>
    </row>
    <row r="14" spans="9:15" ht="13.5" customHeight="1">
      <c r="I14" s="215"/>
      <c r="J14" s="80"/>
      <c r="K14" s="100"/>
      <c r="L14" s="87"/>
      <c r="M14" s="87"/>
      <c r="N14" s="87"/>
      <c r="O14" s="87"/>
    </row>
    <row r="15" spans="1:15" ht="13.5" customHeight="1">
      <c r="A15" s="98" t="s">
        <v>120</v>
      </c>
      <c r="B15" s="94" t="s">
        <v>174</v>
      </c>
      <c r="C15" s="94"/>
      <c r="D15" s="98"/>
      <c r="I15" s="215"/>
      <c r="J15" s="80"/>
      <c r="K15" s="101"/>
      <c r="L15" s="96"/>
      <c r="M15" s="87"/>
      <c r="N15" s="93"/>
      <c r="O15" s="87"/>
    </row>
    <row r="16" spans="1:15" ht="13.5" customHeight="1">
      <c r="A16" s="102" t="s">
        <v>122</v>
      </c>
      <c r="B16" s="77" t="s">
        <v>123</v>
      </c>
      <c r="C16" s="94"/>
      <c r="D16" s="98"/>
      <c r="I16" s="220"/>
      <c r="J16" s="80"/>
      <c r="K16" s="87"/>
      <c r="L16" s="87"/>
      <c r="M16" s="87"/>
      <c r="N16" s="87"/>
      <c r="O16" s="87"/>
    </row>
    <row r="17" spans="1:15" ht="13.5" customHeight="1">
      <c r="A17" s="102" t="s">
        <v>124</v>
      </c>
      <c r="B17" s="82" t="s">
        <v>125</v>
      </c>
      <c r="I17" s="220"/>
      <c r="J17" s="80"/>
      <c r="K17" s="103"/>
      <c r="L17" s="96"/>
      <c r="M17" s="87"/>
      <c r="N17" s="87"/>
      <c r="O17" s="87"/>
    </row>
    <row r="18" spans="1:15" ht="13.5" customHeight="1">
      <c r="A18" s="104" t="s">
        <v>126</v>
      </c>
      <c r="B18" s="105" t="s">
        <v>127</v>
      </c>
      <c r="C18" s="81"/>
      <c r="D18" s="81"/>
      <c r="E18" s="81"/>
      <c r="F18" s="81"/>
      <c r="G18" s="81"/>
      <c r="H18" s="81"/>
      <c r="I18" s="220"/>
      <c r="J18" s="80"/>
      <c r="K18" s="103"/>
      <c r="L18" s="96"/>
      <c r="M18" s="96"/>
      <c r="N18" s="87"/>
      <c r="O18" s="87"/>
    </row>
    <row r="19" spans="1:15" ht="13.5" customHeight="1">
      <c r="A19" s="102" t="s">
        <v>128</v>
      </c>
      <c r="B19" s="82" t="s">
        <v>129</v>
      </c>
      <c r="G19" s="106"/>
      <c r="I19" s="220">
        <v>1060000</v>
      </c>
      <c r="J19" s="107"/>
      <c r="K19" s="128"/>
      <c r="L19" s="87"/>
      <c r="M19" s="87"/>
      <c r="N19" s="87"/>
      <c r="O19" s="87"/>
    </row>
    <row r="20" spans="8:11" ht="13.5" customHeight="1">
      <c r="H20" s="91" t="s">
        <v>130</v>
      </c>
      <c r="I20" s="108">
        <f>SUM(I16:I19)</f>
        <v>1060000</v>
      </c>
      <c r="J20" s="80"/>
      <c r="K20" s="106"/>
    </row>
    <row r="21" spans="2:10" ht="13.5" customHeight="1">
      <c r="B21" s="90" t="s">
        <v>131</v>
      </c>
      <c r="H21" s="91"/>
      <c r="I21" s="221">
        <f>+I20+I13</f>
        <v>6360000</v>
      </c>
      <c r="J21" s="80"/>
    </row>
    <row r="22" spans="1:10" ht="13.5" customHeight="1">
      <c r="A22" s="110"/>
      <c r="B22" s="110"/>
      <c r="C22" s="80"/>
      <c r="D22" s="80"/>
      <c r="E22" s="80"/>
      <c r="F22" s="80"/>
      <c r="G22" s="111"/>
      <c r="H22" s="80"/>
      <c r="I22" s="80"/>
      <c r="J22" s="107"/>
    </row>
    <row r="23" spans="1:10" ht="12.75">
      <c r="A23" s="110"/>
      <c r="B23" s="110"/>
      <c r="C23" s="80"/>
      <c r="D23" s="80"/>
      <c r="E23" s="80"/>
      <c r="F23" s="80"/>
      <c r="G23" s="111"/>
      <c r="H23" s="80"/>
      <c r="I23" s="80"/>
      <c r="J23" s="80"/>
    </row>
    <row r="24" spans="1:10" ht="12.75">
      <c r="A24" s="110"/>
      <c r="B24" s="96"/>
      <c r="D24" s="80"/>
      <c r="E24" s="80"/>
      <c r="F24" s="87"/>
      <c r="G24" s="81"/>
      <c r="H24" s="112"/>
      <c r="I24" s="101"/>
      <c r="J24" s="80"/>
    </row>
    <row r="25" spans="1:10" ht="12.75">
      <c r="A25" s="110"/>
      <c r="B25" s="110"/>
      <c r="C25" s="80"/>
      <c r="D25" s="80"/>
      <c r="E25" s="80"/>
      <c r="F25" s="80"/>
      <c r="G25" s="111"/>
      <c r="H25" s="80"/>
      <c r="I25" s="80"/>
      <c r="J25" s="80"/>
    </row>
    <row r="26" spans="1:10" ht="12.75">
      <c r="A26" s="110"/>
      <c r="B26" s="110"/>
      <c r="C26" s="80"/>
      <c r="D26" s="80"/>
      <c r="E26" s="80"/>
      <c r="G26" s="111"/>
      <c r="H26" s="113"/>
      <c r="I26" s="114"/>
      <c r="J26" s="80"/>
    </row>
    <row r="27" spans="1:10" ht="12.75">
      <c r="A27" s="110"/>
      <c r="B27" s="110"/>
      <c r="C27" s="80"/>
      <c r="D27" s="80"/>
      <c r="E27" s="80"/>
      <c r="F27" s="80"/>
      <c r="G27" s="111"/>
      <c r="H27" s="80"/>
      <c r="I27" s="80"/>
      <c r="J27" s="80"/>
    </row>
    <row r="28" spans="1:10" ht="12.75">
      <c r="A28" s="110"/>
      <c r="B28" s="110"/>
      <c r="C28" s="80"/>
      <c r="D28" s="80"/>
      <c r="E28" s="80"/>
      <c r="F28" s="80"/>
      <c r="G28" s="111"/>
      <c r="H28" s="113"/>
      <c r="I28" s="114"/>
      <c r="J28" s="80"/>
    </row>
    <row r="29" spans="1:10" ht="12.75">
      <c r="A29" s="80"/>
      <c r="B29" s="80"/>
      <c r="C29" s="80"/>
      <c r="D29" s="80"/>
      <c r="E29" s="80"/>
      <c r="F29" s="80"/>
      <c r="G29" s="100"/>
      <c r="H29" s="80"/>
      <c r="I29" s="115"/>
      <c r="J29" s="80"/>
    </row>
    <row r="30" spans="1:11" ht="12.75">
      <c r="A30" s="80"/>
      <c r="B30" s="80"/>
      <c r="C30" s="80"/>
      <c r="D30" s="80"/>
      <c r="E30" s="80"/>
      <c r="F30" s="80"/>
      <c r="G30" s="100"/>
      <c r="H30" s="113"/>
      <c r="I30" s="114"/>
      <c r="J30" s="80"/>
      <c r="K30" s="2"/>
    </row>
    <row r="31" spans="1:10" ht="12.75">
      <c r="A31" s="80"/>
      <c r="B31" s="80"/>
      <c r="C31" s="80"/>
      <c r="D31" s="80"/>
      <c r="E31" s="80"/>
      <c r="F31" s="80"/>
      <c r="G31" s="100"/>
      <c r="H31" s="80"/>
      <c r="I31" s="115"/>
      <c r="J31" s="80"/>
    </row>
    <row r="32" spans="1:10" ht="12.75">
      <c r="A32" s="80"/>
      <c r="B32" s="80"/>
      <c r="C32" s="80"/>
      <c r="D32" s="80"/>
      <c r="E32" s="80"/>
      <c r="F32" s="80"/>
      <c r="G32" s="100"/>
      <c r="H32" s="113"/>
      <c r="I32" s="114"/>
      <c r="J32" s="80"/>
    </row>
    <row r="33" spans="1:10" ht="12.75">
      <c r="A33" s="80"/>
      <c r="B33" s="80"/>
      <c r="C33" s="80"/>
      <c r="D33" s="80"/>
      <c r="E33" s="80"/>
      <c r="F33" s="80"/>
      <c r="G33" s="100"/>
      <c r="H33" s="80"/>
      <c r="I33" s="115"/>
      <c r="J33" s="80"/>
    </row>
    <row r="34" spans="1:10" ht="25.5" customHeight="1">
      <c r="A34" s="116"/>
      <c r="B34" s="246"/>
      <c r="C34" s="246"/>
      <c r="D34" s="246"/>
      <c r="E34" s="246"/>
      <c r="F34" s="246"/>
      <c r="G34" s="246"/>
      <c r="H34" s="246"/>
      <c r="I34" s="246"/>
      <c r="J34" s="80"/>
    </row>
    <row r="35" spans="1:10" ht="27" customHeight="1">
      <c r="A35" s="116"/>
      <c r="B35" s="246"/>
      <c r="C35" s="246"/>
      <c r="D35" s="246"/>
      <c r="E35" s="246"/>
      <c r="F35" s="246"/>
      <c r="G35" s="246"/>
      <c r="H35" s="246"/>
      <c r="I35" s="246"/>
      <c r="J35" s="117"/>
    </row>
    <row r="36" spans="1:10" ht="12.75">
      <c r="A36" s="80"/>
      <c r="B36" s="80"/>
      <c r="C36" s="87"/>
      <c r="D36" s="87"/>
      <c r="E36" s="87"/>
      <c r="F36" s="87"/>
      <c r="G36" s="100"/>
      <c r="H36" s="87"/>
      <c r="I36" s="93"/>
      <c r="J36" s="80"/>
    </row>
    <row r="37" spans="1:10" ht="12.75">
      <c r="A37" s="80"/>
      <c r="B37" s="80"/>
      <c r="C37" s="118"/>
      <c r="D37" s="96"/>
      <c r="E37" s="87"/>
      <c r="F37" s="93"/>
      <c r="G37" s="100"/>
      <c r="H37" s="87"/>
      <c r="I37" s="92"/>
      <c r="J37" s="80"/>
    </row>
    <row r="38" spans="1:10" ht="12.75">
      <c r="A38" s="80"/>
      <c r="B38" s="80"/>
      <c r="C38" s="81"/>
      <c r="D38" s="87"/>
      <c r="E38" s="87"/>
      <c r="F38" s="119"/>
      <c r="G38" s="120"/>
      <c r="H38" s="87"/>
      <c r="I38" s="93"/>
      <c r="J38" s="80"/>
    </row>
    <row r="39" spans="1:10" ht="12.75">
      <c r="A39" s="80"/>
      <c r="B39" s="80"/>
      <c r="C39" s="121"/>
      <c r="D39" s="87"/>
      <c r="E39" s="87"/>
      <c r="F39" s="87"/>
      <c r="G39" s="100"/>
      <c r="H39" s="87"/>
      <c r="I39" s="97"/>
      <c r="J39" s="80"/>
    </row>
    <row r="40" spans="1:10" ht="12.75">
      <c r="A40" s="80"/>
      <c r="B40" s="80"/>
      <c r="C40" s="121"/>
      <c r="D40" s="87"/>
      <c r="E40" s="87"/>
      <c r="F40" s="119"/>
      <c r="G40" s="120"/>
      <c r="H40" s="87"/>
      <c r="I40" s="87"/>
      <c r="J40" s="115"/>
    </row>
    <row r="41" spans="3:9" ht="12.75">
      <c r="C41" s="121"/>
      <c r="D41" s="81"/>
      <c r="E41" s="81"/>
      <c r="F41" s="81"/>
      <c r="G41" s="81"/>
      <c r="H41" s="81"/>
      <c r="I41" s="81"/>
    </row>
    <row r="42" spans="3:9" ht="12.75">
      <c r="C42" s="122"/>
      <c r="D42" s="81"/>
      <c r="E42" s="81"/>
      <c r="F42" s="81"/>
      <c r="G42" s="81"/>
      <c r="H42" s="81"/>
      <c r="I42" s="81"/>
    </row>
    <row r="43" spans="3:9" ht="12.75">
      <c r="C43" s="122"/>
      <c r="D43" s="81"/>
      <c r="E43" s="81"/>
      <c r="F43" s="81"/>
      <c r="G43" s="81"/>
      <c r="H43" s="81"/>
      <c r="I43" s="81"/>
    </row>
    <row r="44" spans="3:9" ht="12.75">
      <c r="C44" s="122"/>
      <c r="D44" s="81"/>
      <c r="E44" s="81"/>
      <c r="F44" s="81"/>
      <c r="G44" s="81"/>
      <c r="H44" s="81"/>
      <c r="I44" s="81"/>
    </row>
    <row r="45" spans="3:9" ht="12.75">
      <c r="C45" s="118"/>
      <c r="D45" s="123"/>
      <c r="E45" s="81"/>
      <c r="F45" s="81"/>
      <c r="G45" s="81"/>
      <c r="H45" s="81"/>
      <c r="I45" s="81"/>
    </row>
    <row r="46" spans="3:9" ht="12.75">
      <c r="C46" s="81"/>
      <c r="D46" s="81"/>
      <c r="E46" s="81"/>
      <c r="F46" s="81"/>
      <c r="G46" s="81"/>
      <c r="H46" s="81"/>
      <c r="I46" s="81"/>
    </row>
    <row r="47" spans="3:9" ht="12.75">
      <c r="C47" s="118"/>
      <c r="D47" s="123"/>
      <c r="E47" s="81"/>
      <c r="F47" s="81"/>
      <c r="G47" s="81"/>
      <c r="H47" s="81"/>
      <c r="I47" s="81"/>
    </row>
    <row r="48" spans="3:9" ht="12.75">
      <c r="C48" s="81"/>
      <c r="D48" s="81"/>
      <c r="E48" s="81"/>
      <c r="F48" s="81"/>
      <c r="G48" s="81"/>
      <c r="H48" s="81"/>
      <c r="I48" s="81"/>
    </row>
    <row r="49" spans="3:9" ht="12.75">
      <c r="C49" s="81"/>
      <c r="D49" s="81"/>
      <c r="E49" s="81"/>
      <c r="F49" s="81"/>
      <c r="G49" s="81"/>
      <c r="H49" s="81"/>
      <c r="I49" s="81"/>
    </row>
    <row r="50" spans="3:9" ht="12.75">
      <c r="C50" s="81"/>
      <c r="D50" s="81"/>
      <c r="E50" s="81"/>
      <c r="F50" s="81"/>
      <c r="G50" s="81"/>
      <c r="H50" s="81"/>
      <c r="I50" s="81"/>
    </row>
  </sheetData>
  <sheetProtection password="E2BF" sheet="1" objects="1" scenarios="1"/>
  <mergeCells count="10">
    <mergeCell ref="B35:I35"/>
    <mergeCell ref="A7:I7"/>
    <mergeCell ref="A8:I8"/>
    <mergeCell ref="B9:I9"/>
    <mergeCell ref="B34:I34"/>
    <mergeCell ref="A1:B2"/>
    <mergeCell ref="A3:D3"/>
    <mergeCell ref="E3:I3"/>
    <mergeCell ref="A4:D4"/>
    <mergeCell ref="E4:I4"/>
  </mergeCells>
  <printOptions horizontalCentered="1"/>
  <pageMargins left="0.5902777777777778" right="0.5902777777777778" top="1.5750000000000002" bottom="0.9840277777777778" header="0.9055555555555556" footer="0.5118055555555556"/>
  <pageSetup horizontalDpi="300" verticalDpi="300" orientation="portrait" paperSize="9" scale="90" r:id="rId1"/>
  <headerFooter alignWithMargins="0">
    <oddHeader>&amp;LRegione Piemonte&amp;RBando Programmi territoriali integrati per gli anni 2006-2007
Quadro finanziario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O50"/>
  <sheetViews>
    <sheetView view="pageBreakPreview" zoomScaleNormal="75" zoomScaleSheetLayoutView="100" workbookViewId="0" topLeftCell="A1">
      <selection activeCell="B30" sqref="B30"/>
    </sheetView>
  </sheetViews>
  <sheetFormatPr defaultColWidth="9.140625" defaultRowHeight="12.75"/>
  <cols>
    <col min="1" max="1" width="8.00390625" style="0" customWidth="1"/>
    <col min="3" max="3" width="10.28125" style="0" customWidth="1"/>
    <col min="4" max="4" width="10.140625" style="0" customWidth="1"/>
    <col min="9" max="9" width="16.7109375" style="0" customWidth="1"/>
    <col min="10" max="10" width="8.57421875" style="0" customWidth="1"/>
    <col min="11" max="11" width="18.28125" style="0" customWidth="1"/>
    <col min="12" max="12" width="10.8515625" style="0" customWidth="1"/>
    <col min="13" max="14" width="14.57421875" style="0" customWidth="1"/>
  </cols>
  <sheetData>
    <row r="1" spans="1:9" ht="13.5" customHeight="1">
      <c r="A1" s="274" t="s">
        <v>107</v>
      </c>
      <c r="B1" s="274"/>
      <c r="C1" s="216"/>
      <c r="D1" s="216"/>
      <c r="E1" s="216"/>
      <c r="F1" s="216"/>
      <c r="G1" s="216"/>
      <c r="H1" s="216"/>
      <c r="I1" s="216"/>
    </row>
    <row r="2" spans="1:9" ht="13.5" customHeight="1">
      <c r="A2" s="274"/>
      <c r="B2" s="274"/>
      <c r="C2" s="218">
        <v>1</v>
      </c>
      <c r="D2" s="217">
        <v>2</v>
      </c>
      <c r="E2" s="217">
        <v>3</v>
      </c>
      <c r="F2" s="217">
        <v>4</v>
      </c>
      <c r="G2" s="216"/>
      <c r="H2" s="216"/>
      <c r="I2" s="216"/>
    </row>
    <row r="3" spans="1:9" ht="42" customHeight="1">
      <c r="A3" s="275" t="s">
        <v>108</v>
      </c>
      <c r="B3" s="275"/>
      <c r="C3" s="275"/>
      <c r="D3" s="275"/>
      <c r="E3" s="275" t="s">
        <v>161</v>
      </c>
      <c r="F3" s="275"/>
      <c r="G3" s="275"/>
      <c r="H3" s="275"/>
      <c r="I3" s="275"/>
    </row>
    <row r="4" spans="1:9" s="219" customFormat="1" ht="42" customHeight="1">
      <c r="A4" s="262" t="s">
        <v>110</v>
      </c>
      <c r="B4" s="262"/>
      <c r="C4" s="262"/>
      <c r="D4" s="262"/>
      <c r="E4" s="262" t="s">
        <v>177</v>
      </c>
      <c r="F4" s="262"/>
      <c r="G4" s="262"/>
      <c r="H4" s="262"/>
      <c r="I4" s="262"/>
    </row>
    <row r="6" spans="1:10" ht="15.75">
      <c r="A6" s="1" t="s">
        <v>170</v>
      </c>
      <c r="B6" s="80"/>
      <c r="J6" s="80"/>
    </row>
    <row r="7" spans="1:15" ht="20.25" customHeight="1">
      <c r="A7" s="248" t="s">
        <v>171</v>
      </c>
      <c r="B7" s="248"/>
      <c r="C7" s="248"/>
      <c r="D7" s="248"/>
      <c r="E7" s="248"/>
      <c r="F7" s="248"/>
      <c r="G7" s="248"/>
      <c r="H7" s="248"/>
      <c r="I7" s="248"/>
      <c r="J7" s="80"/>
      <c r="K7" s="87"/>
      <c r="L7" s="87"/>
      <c r="M7" s="87"/>
      <c r="N7" s="87"/>
      <c r="O7" s="87"/>
    </row>
    <row r="8" spans="1:15" ht="20.25" customHeight="1">
      <c r="A8" s="249" t="s">
        <v>178</v>
      </c>
      <c r="B8" s="249"/>
      <c r="C8" s="249"/>
      <c r="D8" s="249"/>
      <c r="E8" s="249"/>
      <c r="F8" s="249"/>
      <c r="G8" s="249"/>
      <c r="H8" s="249"/>
      <c r="I8" s="249"/>
      <c r="J8" s="80"/>
      <c r="K8" s="87"/>
      <c r="L8" s="87"/>
      <c r="M8" s="87"/>
      <c r="N8" s="87"/>
      <c r="O8" s="87"/>
    </row>
    <row r="9" spans="1:15" ht="32.25" customHeight="1">
      <c r="A9" s="89" t="s">
        <v>115</v>
      </c>
      <c r="B9" s="250" t="s">
        <v>179</v>
      </c>
      <c r="C9" s="250"/>
      <c r="D9" s="250"/>
      <c r="E9" s="250"/>
      <c r="F9" s="250"/>
      <c r="G9" s="250"/>
      <c r="H9" s="250"/>
      <c r="I9" s="250"/>
      <c r="J9" s="80"/>
      <c r="K9" s="87"/>
      <c r="L9" s="87"/>
      <c r="M9" s="87"/>
      <c r="N9" s="87"/>
      <c r="O9" s="87"/>
    </row>
    <row r="10" spans="2:15" ht="12.75">
      <c r="B10" s="90"/>
      <c r="H10" s="91"/>
      <c r="I10" s="92"/>
      <c r="J10" s="80"/>
      <c r="K10" s="87"/>
      <c r="L10" s="87"/>
      <c r="M10" s="93"/>
      <c r="N10" s="87"/>
      <c r="O10" s="87"/>
    </row>
    <row r="11" spans="2:15" ht="13.5" customHeight="1">
      <c r="B11" s="94" t="s">
        <v>117</v>
      </c>
      <c r="J11" s="80"/>
      <c r="K11" s="87"/>
      <c r="L11" s="87"/>
      <c r="M11" s="95"/>
      <c r="N11" s="87"/>
      <c r="O11" s="87"/>
    </row>
    <row r="12" spans="10:15" ht="13.5" customHeight="1">
      <c r="J12" s="80"/>
      <c r="K12" s="96"/>
      <c r="L12" s="87"/>
      <c r="M12" s="97"/>
      <c r="N12" s="87"/>
      <c r="O12" s="87"/>
    </row>
    <row r="13" spans="1:15" ht="13.5" customHeight="1">
      <c r="A13" s="98" t="s">
        <v>118</v>
      </c>
      <c r="B13" s="94" t="s">
        <v>173</v>
      </c>
      <c r="C13" s="94"/>
      <c r="D13" s="94"/>
      <c r="I13" s="220">
        <v>8000000</v>
      </c>
      <c r="J13" s="80"/>
      <c r="K13" s="87"/>
      <c r="L13" s="87"/>
      <c r="M13" s="87"/>
      <c r="N13" s="87"/>
      <c r="O13" s="87"/>
    </row>
    <row r="14" spans="9:15" ht="13.5" customHeight="1">
      <c r="I14" s="100"/>
      <c r="J14" s="80"/>
      <c r="K14" s="100"/>
      <c r="L14" s="87"/>
      <c r="M14" s="87"/>
      <c r="N14" s="87"/>
      <c r="O14" s="87"/>
    </row>
    <row r="15" spans="1:15" ht="13.5" customHeight="1">
      <c r="A15" s="98" t="s">
        <v>120</v>
      </c>
      <c r="B15" s="94" t="s">
        <v>174</v>
      </c>
      <c r="C15" s="94"/>
      <c r="D15" s="98"/>
      <c r="I15" s="100"/>
      <c r="J15" s="80"/>
      <c r="K15" s="101"/>
      <c r="L15" s="96"/>
      <c r="M15" s="87"/>
      <c r="N15" s="93"/>
      <c r="O15" s="87"/>
    </row>
    <row r="16" spans="1:15" ht="13.5" customHeight="1">
      <c r="A16" s="102" t="s">
        <v>122</v>
      </c>
      <c r="B16" s="77" t="s">
        <v>123</v>
      </c>
      <c r="C16" s="94"/>
      <c r="D16" s="98"/>
      <c r="I16" s="220"/>
      <c r="J16" s="80"/>
      <c r="K16" s="87"/>
      <c r="L16" s="87"/>
      <c r="M16" s="87"/>
      <c r="N16" s="87"/>
      <c r="O16" s="87"/>
    </row>
    <row r="17" spans="1:15" ht="13.5" customHeight="1">
      <c r="A17" s="102" t="s">
        <v>124</v>
      </c>
      <c r="B17" s="82" t="s">
        <v>125</v>
      </c>
      <c r="I17" s="220"/>
      <c r="J17" s="80"/>
      <c r="K17" s="103"/>
      <c r="L17" s="96"/>
      <c r="M17" s="87"/>
      <c r="N17" s="87"/>
      <c r="O17" s="87"/>
    </row>
    <row r="18" spans="1:15" ht="13.5" customHeight="1">
      <c r="A18" s="104" t="s">
        <v>126</v>
      </c>
      <c r="B18" s="105" t="s">
        <v>127</v>
      </c>
      <c r="C18" s="81"/>
      <c r="D18" s="81"/>
      <c r="E18" s="81"/>
      <c r="F18" s="81"/>
      <c r="G18" s="81"/>
      <c r="H18" s="81"/>
      <c r="I18" s="220"/>
      <c r="J18" s="80"/>
      <c r="K18" s="103"/>
      <c r="L18" s="96"/>
      <c r="M18" s="96"/>
      <c r="N18" s="87"/>
      <c r="O18" s="87"/>
    </row>
    <row r="19" spans="1:15" ht="13.5" customHeight="1">
      <c r="A19" s="102" t="s">
        <v>128</v>
      </c>
      <c r="B19" s="82" t="s">
        <v>129</v>
      </c>
      <c r="G19" s="106"/>
      <c r="I19" s="220">
        <v>1600000</v>
      </c>
      <c r="J19" s="107"/>
      <c r="K19" s="128"/>
      <c r="L19" s="87"/>
      <c r="M19" s="87"/>
      <c r="N19" s="87"/>
      <c r="O19" s="87"/>
    </row>
    <row r="20" spans="8:11" ht="13.5" customHeight="1">
      <c r="H20" s="91" t="s">
        <v>130</v>
      </c>
      <c r="I20" s="108">
        <f>SUM(I16:I19)</f>
        <v>1600000</v>
      </c>
      <c r="J20" s="80"/>
      <c r="K20" s="106"/>
    </row>
    <row r="21" spans="2:10" ht="13.5" customHeight="1">
      <c r="B21" s="90" t="s">
        <v>131</v>
      </c>
      <c r="H21" s="91"/>
      <c r="I21" s="221">
        <f>+I20+I13</f>
        <v>9600000</v>
      </c>
      <c r="J21" s="80"/>
    </row>
    <row r="22" spans="1:10" ht="13.5" customHeight="1">
      <c r="A22" s="110"/>
      <c r="B22" s="110"/>
      <c r="C22" s="80"/>
      <c r="D22" s="80"/>
      <c r="E22" s="80"/>
      <c r="F22" s="80"/>
      <c r="G22" s="111"/>
      <c r="H22" s="80"/>
      <c r="I22" s="80"/>
      <c r="J22" s="107"/>
    </row>
    <row r="23" spans="1:10" ht="12.75">
      <c r="A23" s="110"/>
      <c r="B23" s="110"/>
      <c r="C23" s="80"/>
      <c r="D23" s="80"/>
      <c r="E23" s="80"/>
      <c r="F23" s="80"/>
      <c r="G23" s="111"/>
      <c r="H23" s="80"/>
      <c r="I23" s="80"/>
      <c r="J23" s="80"/>
    </row>
    <row r="24" spans="1:10" ht="12.75">
      <c r="A24" s="110"/>
      <c r="B24" s="96"/>
      <c r="D24" s="80"/>
      <c r="E24" s="80"/>
      <c r="F24" s="87"/>
      <c r="G24" s="81"/>
      <c r="H24" s="112"/>
      <c r="I24" s="101"/>
      <c r="J24" s="80"/>
    </row>
    <row r="25" spans="1:10" ht="12.75">
      <c r="A25" s="110"/>
      <c r="B25" s="110"/>
      <c r="C25" s="80"/>
      <c r="D25" s="80"/>
      <c r="E25" s="80"/>
      <c r="F25" s="80"/>
      <c r="G25" s="111"/>
      <c r="H25" s="80"/>
      <c r="I25" s="80"/>
      <c r="J25" s="80"/>
    </row>
    <row r="26" spans="1:10" ht="12.75">
      <c r="A26" s="110"/>
      <c r="B26" s="110"/>
      <c r="C26" s="80"/>
      <c r="D26" s="80"/>
      <c r="E26" s="80"/>
      <c r="G26" s="111"/>
      <c r="H26" s="113"/>
      <c r="I26" s="114"/>
      <c r="J26" s="80"/>
    </row>
    <row r="27" spans="1:10" ht="12.75">
      <c r="A27" s="110"/>
      <c r="B27" s="110"/>
      <c r="C27" s="80"/>
      <c r="D27" s="80"/>
      <c r="E27" s="80"/>
      <c r="F27" s="80"/>
      <c r="G27" s="111"/>
      <c r="H27" s="80"/>
      <c r="I27" s="80"/>
      <c r="J27" s="80"/>
    </row>
    <row r="28" spans="1:10" ht="12.75">
      <c r="A28" s="110"/>
      <c r="B28" s="110"/>
      <c r="C28" s="80"/>
      <c r="D28" s="80"/>
      <c r="E28" s="80"/>
      <c r="F28" s="80"/>
      <c r="G28" s="111"/>
      <c r="H28" s="113"/>
      <c r="I28" s="114"/>
      <c r="J28" s="80"/>
    </row>
    <row r="29" spans="1:10" ht="12.75">
      <c r="A29" s="80"/>
      <c r="B29" s="80"/>
      <c r="C29" s="80"/>
      <c r="D29" s="80"/>
      <c r="E29" s="80"/>
      <c r="F29" s="80"/>
      <c r="G29" s="100"/>
      <c r="H29" s="80"/>
      <c r="I29" s="115"/>
      <c r="J29" s="80"/>
    </row>
    <row r="30" spans="1:11" ht="12.75">
      <c r="A30" s="80"/>
      <c r="B30" s="80"/>
      <c r="C30" s="80"/>
      <c r="D30" s="80"/>
      <c r="E30" s="80"/>
      <c r="F30" s="80"/>
      <c r="G30" s="100"/>
      <c r="H30" s="113"/>
      <c r="I30" s="114"/>
      <c r="J30" s="80"/>
      <c r="K30" s="2"/>
    </row>
    <row r="31" spans="1:10" ht="12.75">
      <c r="A31" s="80"/>
      <c r="B31" s="80"/>
      <c r="C31" s="80"/>
      <c r="D31" s="80"/>
      <c r="E31" s="80"/>
      <c r="F31" s="80"/>
      <c r="G31" s="100"/>
      <c r="H31" s="80"/>
      <c r="I31" s="115"/>
      <c r="J31" s="80"/>
    </row>
    <row r="32" spans="1:10" ht="12.75">
      <c r="A32" s="80"/>
      <c r="B32" s="80"/>
      <c r="C32" s="80"/>
      <c r="D32" s="80"/>
      <c r="E32" s="80"/>
      <c r="F32" s="80"/>
      <c r="G32" s="100"/>
      <c r="H32" s="113"/>
      <c r="I32" s="114"/>
      <c r="J32" s="80"/>
    </row>
    <row r="33" spans="1:10" ht="12.75">
      <c r="A33" s="80"/>
      <c r="B33" s="80"/>
      <c r="C33" s="80"/>
      <c r="D33" s="80"/>
      <c r="E33" s="80"/>
      <c r="F33" s="80"/>
      <c r="G33" s="100"/>
      <c r="H33" s="80"/>
      <c r="I33" s="115"/>
      <c r="J33" s="80"/>
    </row>
    <row r="34" spans="1:10" ht="25.5" customHeight="1">
      <c r="A34" s="116"/>
      <c r="B34" s="246"/>
      <c r="C34" s="246"/>
      <c r="D34" s="246"/>
      <c r="E34" s="246"/>
      <c r="F34" s="246"/>
      <c r="G34" s="246"/>
      <c r="H34" s="246"/>
      <c r="I34" s="246"/>
      <c r="J34" s="80"/>
    </row>
    <row r="35" spans="1:10" ht="27" customHeight="1">
      <c r="A35" s="116"/>
      <c r="B35" s="246"/>
      <c r="C35" s="246"/>
      <c r="D35" s="246"/>
      <c r="E35" s="246"/>
      <c r="F35" s="246"/>
      <c r="G35" s="246"/>
      <c r="H35" s="246"/>
      <c r="I35" s="246"/>
      <c r="J35" s="117"/>
    </row>
    <row r="36" spans="1:10" ht="12.75">
      <c r="A36" s="80"/>
      <c r="B36" s="80"/>
      <c r="C36" s="87"/>
      <c r="D36" s="87"/>
      <c r="E36" s="87"/>
      <c r="F36" s="87"/>
      <c r="G36" s="100"/>
      <c r="H36" s="87"/>
      <c r="I36" s="93"/>
      <c r="J36" s="80"/>
    </row>
    <row r="37" spans="1:10" ht="12.75">
      <c r="A37" s="80"/>
      <c r="B37" s="80"/>
      <c r="C37" s="118"/>
      <c r="D37" s="96"/>
      <c r="E37" s="87"/>
      <c r="F37" s="93"/>
      <c r="G37" s="100"/>
      <c r="H37" s="87"/>
      <c r="I37" s="92"/>
      <c r="J37" s="80"/>
    </row>
    <row r="38" spans="1:10" ht="12.75">
      <c r="A38" s="80"/>
      <c r="B38" s="80"/>
      <c r="C38" s="81"/>
      <c r="D38" s="87"/>
      <c r="E38" s="87"/>
      <c r="F38" s="119"/>
      <c r="G38" s="120"/>
      <c r="H38" s="87"/>
      <c r="I38" s="93"/>
      <c r="J38" s="80"/>
    </row>
    <row r="39" spans="1:10" ht="12.75">
      <c r="A39" s="80"/>
      <c r="B39" s="80"/>
      <c r="C39" s="121"/>
      <c r="D39" s="87"/>
      <c r="E39" s="87"/>
      <c r="F39" s="87"/>
      <c r="G39" s="100"/>
      <c r="H39" s="87"/>
      <c r="I39" s="97"/>
      <c r="J39" s="80"/>
    </row>
    <row r="40" spans="1:10" ht="12.75">
      <c r="A40" s="80"/>
      <c r="B40" s="80"/>
      <c r="C40" s="121"/>
      <c r="D40" s="87"/>
      <c r="E40" s="87"/>
      <c r="F40" s="119"/>
      <c r="G40" s="120"/>
      <c r="H40" s="87"/>
      <c r="I40" s="87"/>
      <c r="J40" s="115"/>
    </row>
    <row r="41" spans="3:9" ht="12.75">
      <c r="C41" s="121"/>
      <c r="D41" s="81"/>
      <c r="E41" s="81"/>
      <c r="F41" s="81"/>
      <c r="G41" s="81"/>
      <c r="H41" s="81"/>
      <c r="I41" s="81"/>
    </row>
    <row r="42" spans="3:9" ht="12.75">
      <c r="C42" s="122"/>
      <c r="D42" s="81"/>
      <c r="E42" s="81"/>
      <c r="F42" s="81"/>
      <c r="G42" s="81"/>
      <c r="H42" s="81"/>
      <c r="I42" s="81"/>
    </row>
    <row r="43" spans="3:9" ht="12.75">
      <c r="C43" s="122"/>
      <c r="D43" s="81"/>
      <c r="E43" s="81"/>
      <c r="F43" s="81"/>
      <c r="G43" s="81"/>
      <c r="H43" s="81"/>
      <c r="I43" s="81"/>
    </row>
    <row r="44" spans="3:9" ht="12.75">
      <c r="C44" s="122"/>
      <c r="D44" s="81"/>
      <c r="E44" s="81"/>
      <c r="F44" s="81"/>
      <c r="G44" s="81"/>
      <c r="H44" s="81"/>
      <c r="I44" s="81"/>
    </row>
    <row r="45" spans="3:9" ht="12.75">
      <c r="C45" s="118"/>
      <c r="D45" s="123"/>
      <c r="E45" s="81"/>
      <c r="F45" s="81"/>
      <c r="G45" s="81"/>
      <c r="H45" s="81"/>
      <c r="I45" s="81"/>
    </row>
    <row r="46" spans="3:9" ht="12.75">
      <c r="C46" s="81"/>
      <c r="D46" s="81"/>
      <c r="E46" s="81"/>
      <c r="F46" s="81"/>
      <c r="G46" s="81"/>
      <c r="H46" s="81"/>
      <c r="I46" s="81"/>
    </row>
    <row r="47" spans="3:9" ht="12.75">
      <c r="C47" s="118"/>
      <c r="D47" s="123"/>
      <c r="E47" s="81"/>
      <c r="F47" s="81"/>
      <c r="G47" s="81"/>
      <c r="H47" s="81"/>
      <c r="I47" s="81"/>
    </row>
    <row r="48" spans="3:9" ht="12.75">
      <c r="C48" s="81"/>
      <c r="D48" s="81"/>
      <c r="E48" s="81"/>
      <c r="F48" s="81"/>
      <c r="G48" s="81"/>
      <c r="H48" s="81"/>
      <c r="I48" s="81"/>
    </row>
    <row r="49" spans="3:9" ht="12.75">
      <c r="C49" s="81"/>
      <c r="D49" s="81"/>
      <c r="E49" s="81"/>
      <c r="F49" s="81"/>
      <c r="G49" s="81"/>
      <c r="H49" s="81"/>
      <c r="I49" s="81"/>
    </row>
    <row r="50" spans="3:9" ht="12.75">
      <c r="C50" s="81"/>
      <c r="D50" s="81"/>
      <c r="E50" s="81"/>
      <c r="F50" s="81"/>
      <c r="G50" s="81"/>
      <c r="H50" s="81"/>
      <c r="I50" s="81"/>
    </row>
  </sheetData>
  <sheetProtection password="E2BF" sheet="1" objects="1" scenarios="1"/>
  <mergeCells count="10">
    <mergeCell ref="B35:I35"/>
    <mergeCell ref="A7:I7"/>
    <mergeCell ref="A8:I8"/>
    <mergeCell ref="B9:I9"/>
    <mergeCell ref="B34:I34"/>
    <mergeCell ref="A1:B2"/>
    <mergeCell ref="A3:D3"/>
    <mergeCell ref="E3:I3"/>
    <mergeCell ref="A4:D4"/>
    <mergeCell ref="E4:I4"/>
  </mergeCells>
  <printOptions horizontalCentered="1"/>
  <pageMargins left="0.5902777777777778" right="0.5902777777777778" top="1.5750000000000002" bottom="0.9840277777777778" header="0.9055555555555556" footer="0.5118055555555556"/>
  <pageSetup horizontalDpi="300" verticalDpi="300" orientation="portrait" paperSize="9" scale="90" r:id="rId1"/>
  <headerFooter alignWithMargins="0">
    <oddHeader>&amp;LRegione Piemonte&amp;RBando Programmi territoriali integrati per gli anni 2006-2007
Quadro finanziario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O50"/>
  <sheetViews>
    <sheetView view="pageBreakPreview" zoomScaleNormal="75" zoomScaleSheetLayoutView="100" workbookViewId="0" topLeftCell="A1">
      <selection activeCell="B30" sqref="B30"/>
    </sheetView>
  </sheetViews>
  <sheetFormatPr defaultColWidth="9.140625" defaultRowHeight="12.75"/>
  <cols>
    <col min="1" max="1" width="8.00390625" style="0" customWidth="1"/>
    <col min="3" max="3" width="10.28125" style="0" customWidth="1"/>
    <col min="4" max="4" width="10.140625" style="0" customWidth="1"/>
    <col min="9" max="9" width="16.7109375" style="0" customWidth="1"/>
    <col min="10" max="10" width="8.57421875" style="0" customWidth="1"/>
    <col min="11" max="11" width="18.28125" style="0" customWidth="1"/>
    <col min="12" max="12" width="10.8515625" style="0" customWidth="1"/>
    <col min="13" max="14" width="14.57421875" style="0" customWidth="1"/>
  </cols>
  <sheetData>
    <row r="1" spans="1:9" ht="13.5" customHeight="1">
      <c r="A1" s="274" t="s">
        <v>107</v>
      </c>
      <c r="B1" s="274"/>
      <c r="C1" s="216"/>
      <c r="D1" s="216"/>
      <c r="E1" s="216"/>
      <c r="F1" s="216"/>
      <c r="G1" s="216"/>
      <c r="H1" s="216"/>
      <c r="I1" s="216"/>
    </row>
    <row r="2" spans="1:9" ht="13.5" customHeight="1">
      <c r="A2" s="274"/>
      <c r="B2" s="274"/>
      <c r="C2" s="218">
        <v>1</v>
      </c>
      <c r="D2" s="217">
        <v>2</v>
      </c>
      <c r="E2" s="217">
        <v>3</v>
      </c>
      <c r="F2" s="217">
        <v>4</v>
      </c>
      <c r="G2" s="216"/>
      <c r="H2" s="216"/>
      <c r="I2" s="216"/>
    </row>
    <row r="3" spans="1:9" ht="42" customHeight="1">
      <c r="A3" s="275" t="s">
        <v>108</v>
      </c>
      <c r="B3" s="275"/>
      <c r="C3" s="275"/>
      <c r="D3" s="275"/>
      <c r="E3" s="275" t="s">
        <v>161</v>
      </c>
      <c r="F3" s="275"/>
      <c r="G3" s="275"/>
      <c r="H3" s="275"/>
      <c r="I3" s="275"/>
    </row>
    <row r="4" spans="1:9" ht="42" customHeight="1">
      <c r="A4" s="265" t="s">
        <v>110</v>
      </c>
      <c r="B4" s="265"/>
      <c r="C4" s="265"/>
      <c r="D4" s="265"/>
      <c r="E4" s="265" t="s">
        <v>180</v>
      </c>
      <c r="F4" s="265"/>
      <c r="G4" s="265"/>
      <c r="H4" s="265"/>
      <c r="I4" s="265"/>
    </row>
    <row r="6" spans="1:10" ht="15.75">
      <c r="A6" s="1" t="s">
        <v>170</v>
      </c>
      <c r="B6" s="80"/>
      <c r="J6" s="80"/>
    </row>
    <row r="7" spans="1:15" ht="20.25" customHeight="1">
      <c r="A7" s="248" t="s">
        <v>171</v>
      </c>
      <c r="B7" s="248"/>
      <c r="C7" s="248"/>
      <c r="D7" s="248"/>
      <c r="E7" s="248"/>
      <c r="F7" s="248"/>
      <c r="G7" s="248"/>
      <c r="H7" s="248"/>
      <c r="I7" s="248"/>
      <c r="J7" s="80"/>
      <c r="K7" s="87"/>
      <c r="L7" s="87"/>
      <c r="M7" s="87"/>
      <c r="N7" s="87"/>
      <c r="O7" s="87"/>
    </row>
    <row r="8" spans="1:15" ht="20.25" customHeight="1">
      <c r="A8" s="249" t="s">
        <v>181</v>
      </c>
      <c r="B8" s="249"/>
      <c r="C8" s="249"/>
      <c r="D8" s="249"/>
      <c r="E8" s="249"/>
      <c r="F8" s="249"/>
      <c r="G8" s="249"/>
      <c r="H8" s="249"/>
      <c r="I8" s="249"/>
      <c r="J8" s="80"/>
      <c r="K8" s="87"/>
      <c r="L8" s="87"/>
      <c r="M8" s="87"/>
      <c r="N8" s="87"/>
      <c r="O8" s="87"/>
    </row>
    <row r="9" spans="1:15" ht="32.25" customHeight="1">
      <c r="A9" s="89" t="s">
        <v>115</v>
      </c>
      <c r="B9" s="250" t="s">
        <v>182</v>
      </c>
      <c r="C9" s="250"/>
      <c r="D9" s="250"/>
      <c r="E9" s="250"/>
      <c r="F9" s="250"/>
      <c r="G9" s="250"/>
      <c r="H9" s="250"/>
      <c r="I9" s="250"/>
      <c r="J9" s="80"/>
      <c r="K9" s="87"/>
      <c r="L9" s="87"/>
      <c r="M9" s="87"/>
      <c r="N9" s="87"/>
      <c r="O9" s="87"/>
    </row>
    <row r="10" spans="2:15" ht="12.75">
      <c r="B10" s="90"/>
      <c r="H10" s="91"/>
      <c r="I10" s="92"/>
      <c r="J10" s="80"/>
      <c r="K10" s="87"/>
      <c r="L10" s="87"/>
      <c r="M10" s="93"/>
      <c r="N10" s="87"/>
      <c r="O10" s="87"/>
    </row>
    <row r="11" spans="2:15" ht="13.5" customHeight="1">
      <c r="B11" s="94" t="s">
        <v>117</v>
      </c>
      <c r="J11" s="80"/>
      <c r="K11" s="87"/>
      <c r="L11" s="87"/>
      <c r="M11" s="95"/>
      <c r="N11" s="87"/>
      <c r="O11" s="87"/>
    </row>
    <row r="12" spans="10:15" ht="13.5" customHeight="1">
      <c r="J12" s="80"/>
      <c r="K12" s="96"/>
      <c r="L12" s="87"/>
      <c r="M12" s="97"/>
      <c r="N12" s="87"/>
      <c r="O12" s="87"/>
    </row>
    <row r="13" spans="1:15" ht="13.5" customHeight="1">
      <c r="A13" s="98" t="s">
        <v>118</v>
      </c>
      <c r="B13" s="94" t="s">
        <v>173</v>
      </c>
      <c r="C13" s="94"/>
      <c r="D13" s="94"/>
      <c r="I13" s="220">
        <v>16000000</v>
      </c>
      <c r="J13" s="80"/>
      <c r="K13" s="87"/>
      <c r="L13" s="87"/>
      <c r="M13" s="87"/>
      <c r="N13" s="87"/>
      <c r="O13" s="87"/>
    </row>
    <row r="14" spans="9:15" ht="13.5" customHeight="1">
      <c r="I14" s="100"/>
      <c r="J14" s="80"/>
      <c r="K14" s="100"/>
      <c r="L14" s="87"/>
      <c r="M14" s="87"/>
      <c r="N14" s="87"/>
      <c r="O14" s="87"/>
    </row>
    <row r="15" spans="1:15" ht="13.5" customHeight="1">
      <c r="A15" s="98" t="s">
        <v>120</v>
      </c>
      <c r="B15" s="94" t="s">
        <v>174</v>
      </c>
      <c r="C15" s="94"/>
      <c r="D15" s="98"/>
      <c r="I15" s="100"/>
      <c r="J15" s="80"/>
      <c r="K15" s="101"/>
      <c r="L15" s="96"/>
      <c r="M15" s="87"/>
      <c r="N15" s="93"/>
      <c r="O15" s="87"/>
    </row>
    <row r="16" spans="1:15" ht="13.5" customHeight="1">
      <c r="A16" s="102" t="s">
        <v>122</v>
      </c>
      <c r="B16" s="77" t="s">
        <v>123</v>
      </c>
      <c r="C16" s="94"/>
      <c r="D16" s="98"/>
      <c r="I16" s="220">
        <v>250000</v>
      </c>
      <c r="J16" s="80"/>
      <c r="K16" s="87"/>
      <c r="L16" s="87"/>
      <c r="M16" s="87"/>
      <c r="N16" s="87"/>
      <c r="O16" s="87"/>
    </row>
    <row r="17" spans="1:15" ht="13.5" customHeight="1">
      <c r="A17" s="102" t="s">
        <v>124</v>
      </c>
      <c r="B17" s="82" t="s">
        <v>125</v>
      </c>
      <c r="I17" s="220"/>
      <c r="J17" s="80"/>
      <c r="K17" s="103"/>
      <c r="L17" s="96"/>
      <c r="M17" s="87"/>
      <c r="N17" s="87"/>
      <c r="O17" s="87"/>
    </row>
    <row r="18" spans="1:15" ht="13.5" customHeight="1">
      <c r="A18" s="104" t="s">
        <v>126</v>
      </c>
      <c r="B18" s="105" t="s">
        <v>127</v>
      </c>
      <c r="C18" s="81"/>
      <c r="D18" s="81"/>
      <c r="E18" s="81"/>
      <c r="F18" s="81"/>
      <c r="G18" s="81"/>
      <c r="H18" s="81"/>
      <c r="I18" s="220">
        <v>410000</v>
      </c>
      <c r="J18" s="80"/>
      <c r="K18" s="103"/>
      <c r="L18" s="96"/>
      <c r="M18" s="96"/>
      <c r="N18" s="87"/>
      <c r="O18" s="87"/>
    </row>
    <row r="19" spans="1:15" ht="13.5" customHeight="1">
      <c r="A19" s="102" t="s">
        <v>128</v>
      </c>
      <c r="B19" s="82" t="s">
        <v>129</v>
      </c>
      <c r="G19" s="106"/>
      <c r="I19" s="220">
        <v>3340000</v>
      </c>
      <c r="J19" s="107"/>
      <c r="K19" s="128"/>
      <c r="L19" s="87"/>
      <c r="M19" s="87"/>
      <c r="N19" s="87"/>
      <c r="O19" s="87"/>
    </row>
    <row r="20" spans="8:11" ht="13.5" customHeight="1">
      <c r="H20" s="91" t="s">
        <v>130</v>
      </c>
      <c r="I20" s="108">
        <f>SUM(I16:I19)</f>
        <v>4000000</v>
      </c>
      <c r="J20" s="80"/>
      <c r="K20" s="106"/>
    </row>
    <row r="21" spans="2:10" ht="13.5" customHeight="1">
      <c r="B21" s="90" t="s">
        <v>131</v>
      </c>
      <c r="H21" s="91"/>
      <c r="I21" s="221">
        <f>+I20+I13</f>
        <v>20000000</v>
      </c>
      <c r="J21" s="80"/>
    </row>
    <row r="22" spans="1:10" ht="13.5" customHeight="1">
      <c r="A22" s="110"/>
      <c r="B22" s="110"/>
      <c r="C22" s="80"/>
      <c r="D22" s="80"/>
      <c r="E22" s="80"/>
      <c r="F22" s="80"/>
      <c r="G22" s="111"/>
      <c r="H22" s="80"/>
      <c r="I22" s="80"/>
      <c r="J22" s="107"/>
    </row>
    <row r="23" spans="1:10" ht="12.75">
      <c r="A23" s="110"/>
      <c r="B23" s="110"/>
      <c r="C23" s="80"/>
      <c r="D23" s="80"/>
      <c r="E23" s="80"/>
      <c r="F23" s="80"/>
      <c r="G23" s="111"/>
      <c r="H23" s="80"/>
      <c r="I23" s="80"/>
      <c r="J23" s="80"/>
    </row>
    <row r="24" spans="1:10" ht="12.75">
      <c r="A24" s="110"/>
      <c r="B24" s="96"/>
      <c r="D24" s="80"/>
      <c r="E24" s="80"/>
      <c r="F24" s="87"/>
      <c r="G24" s="81"/>
      <c r="H24" s="112"/>
      <c r="I24" s="101"/>
      <c r="J24" s="80"/>
    </row>
    <row r="25" spans="1:10" ht="12.75">
      <c r="A25" s="110"/>
      <c r="B25" s="110"/>
      <c r="C25" s="80"/>
      <c r="D25" s="80"/>
      <c r="E25" s="80"/>
      <c r="F25" s="80"/>
      <c r="G25" s="111"/>
      <c r="H25" s="80"/>
      <c r="I25" s="80"/>
      <c r="J25" s="80"/>
    </row>
    <row r="26" spans="1:10" ht="12.75">
      <c r="A26" s="110"/>
      <c r="B26" s="110"/>
      <c r="C26" s="80"/>
      <c r="D26" s="80"/>
      <c r="E26" s="80"/>
      <c r="G26" s="111"/>
      <c r="H26" s="113"/>
      <c r="I26" s="114"/>
      <c r="J26" s="80"/>
    </row>
    <row r="27" spans="1:10" ht="12.75">
      <c r="A27" s="110"/>
      <c r="B27" s="110"/>
      <c r="C27" s="80"/>
      <c r="D27" s="80"/>
      <c r="E27" s="80"/>
      <c r="F27" s="80"/>
      <c r="G27" s="111"/>
      <c r="H27" s="80"/>
      <c r="I27" s="80"/>
      <c r="J27" s="80"/>
    </row>
    <row r="28" spans="1:10" ht="12.75">
      <c r="A28" s="110"/>
      <c r="B28" s="110"/>
      <c r="C28" s="80"/>
      <c r="D28" s="80"/>
      <c r="E28" s="80"/>
      <c r="F28" s="80"/>
      <c r="G28" s="111"/>
      <c r="H28" s="113"/>
      <c r="I28" s="114"/>
      <c r="J28" s="80"/>
    </row>
    <row r="29" spans="1:10" ht="12.75">
      <c r="A29" s="80"/>
      <c r="B29" s="80"/>
      <c r="C29" s="80"/>
      <c r="D29" s="80"/>
      <c r="E29" s="80"/>
      <c r="F29" s="80"/>
      <c r="G29" s="100"/>
      <c r="H29" s="80"/>
      <c r="I29" s="115"/>
      <c r="J29" s="80"/>
    </row>
    <row r="30" spans="1:11" ht="12.75">
      <c r="A30" s="80"/>
      <c r="B30" s="80"/>
      <c r="C30" s="80"/>
      <c r="D30" s="80"/>
      <c r="E30" s="80"/>
      <c r="F30" s="80"/>
      <c r="G30" s="100"/>
      <c r="H30" s="113"/>
      <c r="I30" s="114"/>
      <c r="J30" s="80"/>
      <c r="K30" s="2"/>
    </row>
    <row r="31" spans="1:10" ht="12.75">
      <c r="A31" s="80"/>
      <c r="B31" s="80"/>
      <c r="C31" s="80"/>
      <c r="D31" s="80"/>
      <c r="E31" s="80"/>
      <c r="F31" s="80"/>
      <c r="G31" s="100"/>
      <c r="H31" s="80"/>
      <c r="I31" s="115"/>
      <c r="J31" s="80"/>
    </row>
    <row r="32" spans="1:10" ht="12.75">
      <c r="A32" s="80"/>
      <c r="B32" s="80"/>
      <c r="C32" s="80"/>
      <c r="D32" s="80"/>
      <c r="E32" s="80"/>
      <c r="F32" s="80"/>
      <c r="G32" s="100"/>
      <c r="H32" s="113"/>
      <c r="I32" s="114"/>
      <c r="J32" s="80"/>
    </row>
    <row r="33" spans="1:10" ht="12.75">
      <c r="A33" s="80"/>
      <c r="B33" s="80"/>
      <c r="C33" s="80"/>
      <c r="D33" s="80"/>
      <c r="E33" s="80"/>
      <c r="F33" s="80"/>
      <c r="G33" s="100"/>
      <c r="H33" s="80"/>
      <c r="I33" s="115"/>
      <c r="J33" s="80"/>
    </row>
    <row r="34" spans="1:10" ht="25.5" customHeight="1">
      <c r="A34" s="116"/>
      <c r="B34" s="246"/>
      <c r="C34" s="246"/>
      <c r="D34" s="246"/>
      <c r="E34" s="246"/>
      <c r="F34" s="246"/>
      <c r="G34" s="246"/>
      <c r="H34" s="246"/>
      <c r="I34" s="246"/>
      <c r="J34" s="80"/>
    </row>
    <row r="35" spans="1:10" ht="27" customHeight="1">
      <c r="A35" s="116"/>
      <c r="B35" s="246"/>
      <c r="C35" s="246"/>
      <c r="D35" s="246"/>
      <c r="E35" s="246"/>
      <c r="F35" s="246"/>
      <c r="G35" s="246"/>
      <c r="H35" s="246"/>
      <c r="I35" s="246"/>
      <c r="J35" s="117"/>
    </row>
    <row r="36" spans="1:10" ht="12.75">
      <c r="A36" s="80"/>
      <c r="B36" s="80"/>
      <c r="C36" s="87"/>
      <c r="D36" s="87"/>
      <c r="E36" s="87"/>
      <c r="F36" s="87"/>
      <c r="G36" s="100"/>
      <c r="H36" s="87"/>
      <c r="I36" s="93"/>
      <c r="J36" s="80"/>
    </row>
    <row r="37" spans="1:10" ht="12.75">
      <c r="A37" s="80"/>
      <c r="B37" s="80"/>
      <c r="C37" s="118"/>
      <c r="D37" s="96"/>
      <c r="E37" s="87"/>
      <c r="F37" s="93"/>
      <c r="G37" s="100"/>
      <c r="H37" s="87"/>
      <c r="I37" s="92"/>
      <c r="J37" s="80"/>
    </row>
    <row r="38" spans="1:10" ht="12.75">
      <c r="A38" s="80"/>
      <c r="B38" s="80"/>
      <c r="C38" s="81"/>
      <c r="D38" s="87"/>
      <c r="E38" s="87"/>
      <c r="F38" s="119"/>
      <c r="G38" s="120"/>
      <c r="H38" s="87"/>
      <c r="I38" s="93"/>
      <c r="J38" s="80"/>
    </row>
    <row r="39" spans="1:10" ht="12.75">
      <c r="A39" s="80"/>
      <c r="B39" s="80"/>
      <c r="C39" s="121"/>
      <c r="D39" s="87"/>
      <c r="E39" s="87"/>
      <c r="F39" s="87"/>
      <c r="G39" s="100"/>
      <c r="H39" s="87"/>
      <c r="I39" s="97"/>
      <c r="J39" s="80"/>
    </row>
    <row r="40" spans="1:10" ht="12.75">
      <c r="A40" s="80"/>
      <c r="B40" s="80"/>
      <c r="C40" s="121"/>
      <c r="D40" s="87"/>
      <c r="E40" s="87"/>
      <c r="F40" s="119"/>
      <c r="G40" s="120"/>
      <c r="H40" s="87"/>
      <c r="I40" s="87"/>
      <c r="J40" s="115"/>
    </row>
    <row r="41" spans="3:9" ht="12.75">
      <c r="C41" s="121"/>
      <c r="D41" s="81"/>
      <c r="E41" s="81"/>
      <c r="F41" s="81"/>
      <c r="G41" s="81"/>
      <c r="H41" s="81"/>
      <c r="I41" s="81"/>
    </row>
    <row r="42" spans="3:9" ht="12.75">
      <c r="C42" s="122"/>
      <c r="D42" s="81"/>
      <c r="E42" s="81"/>
      <c r="F42" s="81"/>
      <c r="G42" s="81"/>
      <c r="H42" s="81"/>
      <c r="I42" s="81"/>
    </row>
    <row r="43" spans="3:9" ht="12.75">
      <c r="C43" s="122"/>
      <c r="D43" s="81"/>
      <c r="E43" s="81"/>
      <c r="F43" s="81"/>
      <c r="G43" s="81"/>
      <c r="H43" s="81"/>
      <c r="I43" s="81"/>
    </row>
    <row r="44" spans="3:9" ht="12.75">
      <c r="C44" s="122"/>
      <c r="D44" s="81"/>
      <c r="E44" s="81"/>
      <c r="F44" s="81"/>
      <c r="G44" s="81"/>
      <c r="H44" s="81"/>
      <c r="I44" s="81"/>
    </row>
    <row r="45" spans="3:9" ht="12.75">
      <c r="C45" s="118"/>
      <c r="D45" s="123"/>
      <c r="E45" s="81"/>
      <c r="F45" s="81"/>
      <c r="G45" s="81"/>
      <c r="H45" s="81"/>
      <c r="I45" s="81"/>
    </row>
    <row r="46" spans="3:9" ht="12.75">
      <c r="C46" s="81"/>
      <c r="D46" s="81"/>
      <c r="E46" s="81"/>
      <c r="F46" s="81"/>
      <c r="G46" s="81"/>
      <c r="H46" s="81"/>
      <c r="I46" s="81"/>
    </row>
    <row r="47" spans="3:9" ht="12.75">
      <c r="C47" s="118"/>
      <c r="D47" s="123"/>
      <c r="E47" s="81"/>
      <c r="F47" s="81"/>
      <c r="G47" s="81"/>
      <c r="H47" s="81"/>
      <c r="I47" s="81"/>
    </row>
    <row r="48" spans="3:9" ht="12.75">
      <c r="C48" s="81"/>
      <c r="D48" s="81"/>
      <c r="E48" s="81"/>
      <c r="F48" s="81"/>
      <c r="G48" s="81"/>
      <c r="H48" s="81"/>
      <c r="I48" s="81"/>
    </row>
    <row r="49" spans="3:9" ht="12.75">
      <c r="C49" s="81"/>
      <c r="D49" s="81"/>
      <c r="E49" s="81"/>
      <c r="F49" s="81"/>
      <c r="G49" s="81"/>
      <c r="H49" s="81"/>
      <c r="I49" s="81"/>
    </row>
    <row r="50" spans="3:9" ht="12.75">
      <c r="C50" s="81"/>
      <c r="D50" s="81"/>
      <c r="E50" s="81"/>
      <c r="F50" s="81"/>
      <c r="G50" s="81"/>
      <c r="H50" s="81"/>
      <c r="I50" s="81"/>
    </row>
  </sheetData>
  <sheetProtection password="E2BF" sheet="1" objects="1" scenarios="1"/>
  <mergeCells count="10">
    <mergeCell ref="B35:I35"/>
    <mergeCell ref="A7:I7"/>
    <mergeCell ref="A8:I8"/>
    <mergeCell ref="B9:I9"/>
    <mergeCell ref="B34:I34"/>
    <mergeCell ref="A1:B2"/>
    <mergeCell ref="A3:D3"/>
    <mergeCell ref="E3:I3"/>
    <mergeCell ref="A4:D4"/>
    <mergeCell ref="E4:I4"/>
  </mergeCells>
  <printOptions horizontalCentered="1"/>
  <pageMargins left="0.5902777777777778" right="0.5902777777777778" top="1.5750000000000002" bottom="0.9840277777777778" header="0.9055555555555556" footer="0.5118055555555556"/>
  <pageSetup horizontalDpi="300" verticalDpi="300" orientation="portrait" paperSize="9" scale="90" r:id="rId1"/>
  <headerFooter alignWithMargins="0">
    <oddHeader>&amp;LRegione Piemonte&amp;RBando Programmi territoriali integrati per gli anni 2006-2007
Quadro finanziario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O50"/>
  <sheetViews>
    <sheetView view="pageBreakPreview" zoomScaleNormal="75" zoomScaleSheetLayoutView="100" workbookViewId="0" topLeftCell="A1">
      <selection activeCell="B30" sqref="B30"/>
    </sheetView>
  </sheetViews>
  <sheetFormatPr defaultColWidth="9.140625" defaultRowHeight="12.75"/>
  <cols>
    <col min="1" max="1" width="8.00390625" style="0" customWidth="1"/>
    <col min="3" max="3" width="10.28125" style="0" customWidth="1"/>
    <col min="4" max="4" width="10.140625" style="0" customWidth="1"/>
    <col min="9" max="9" width="16.7109375" style="0" customWidth="1"/>
    <col min="10" max="10" width="8.57421875" style="0" customWidth="1"/>
    <col min="11" max="11" width="18.28125" style="0" customWidth="1"/>
    <col min="12" max="12" width="10.8515625" style="0" customWidth="1"/>
    <col min="13" max="14" width="14.57421875" style="0" customWidth="1"/>
  </cols>
  <sheetData>
    <row r="1" spans="1:9" ht="13.5" customHeight="1">
      <c r="A1" s="274" t="s">
        <v>107</v>
      </c>
      <c r="B1" s="274"/>
      <c r="C1" s="216"/>
      <c r="D1" s="216"/>
      <c r="E1" s="216"/>
      <c r="F1" s="216"/>
      <c r="G1" s="216"/>
      <c r="H1" s="216"/>
      <c r="I1" s="216"/>
    </row>
    <row r="2" spans="1:9" ht="13.5" customHeight="1">
      <c r="A2" s="274"/>
      <c r="B2" s="274"/>
      <c r="C2" s="218">
        <v>1</v>
      </c>
      <c r="D2" s="217">
        <v>2</v>
      </c>
      <c r="E2" s="217">
        <v>3</v>
      </c>
      <c r="F2" s="217">
        <v>4</v>
      </c>
      <c r="G2" s="216"/>
      <c r="H2" s="216"/>
      <c r="I2" s="216"/>
    </row>
    <row r="3" spans="1:9" ht="42" customHeight="1">
      <c r="A3" s="275" t="s">
        <v>108</v>
      </c>
      <c r="B3" s="275"/>
      <c r="C3" s="275"/>
      <c r="D3" s="275"/>
      <c r="E3" s="275" t="s">
        <v>161</v>
      </c>
      <c r="F3" s="275"/>
      <c r="G3" s="275"/>
      <c r="H3" s="275"/>
      <c r="I3" s="275"/>
    </row>
    <row r="4" spans="1:9" s="219" customFormat="1" ht="42" customHeight="1">
      <c r="A4" s="262" t="s">
        <v>110</v>
      </c>
      <c r="B4" s="262"/>
      <c r="C4" s="262"/>
      <c r="D4" s="262"/>
      <c r="E4" s="262" t="s">
        <v>183</v>
      </c>
      <c r="F4" s="262"/>
      <c r="G4" s="262"/>
      <c r="H4" s="262"/>
      <c r="I4" s="262"/>
    </row>
    <row r="6" spans="1:10" ht="15.75">
      <c r="A6" s="1" t="s">
        <v>170</v>
      </c>
      <c r="B6" s="80"/>
      <c r="J6" s="80"/>
    </row>
    <row r="7" spans="1:15" ht="20.25" customHeight="1">
      <c r="A7" s="248" t="s">
        <v>171</v>
      </c>
      <c r="B7" s="248"/>
      <c r="C7" s="248"/>
      <c r="D7" s="248"/>
      <c r="E7" s="248"/>
      <c r="F7" s="248"/>
      <c r="G7" s="248"/>
      <c r="H7" s="248"/>
      <c r="I7" s="248"/>
      <c r="J7" s="80"/>
      <c r="K7" s="87"/>
      <c r="L7" s="87"/>
      <c r="M7" s="87"/>
      <c r="N7" s="87"/>
      <c r="O7" s="87"/>
    </row>
    <row r="8" spans="1:15" ht="20.25" customHeight="1">
      <c r="A8" s="249" t="s">
        <v>184</v>
      </c>
      <c r="B8" s="249"/>
      <c r="C8" s="249"/>
      <c r="D8" s="249"/>
      <c r="E8" s="249"/>
      <c r="F8" s="249"/>
      <c r="G8" s="249"/>
      <c r="H8" s="249"/>
      <c r="I8" s="249"/>
      <c r="J8" s="80"/>
      <c r="K8" s="87"/>
      <c r="L8" s="87"/>
      <c r="M8" s="87"/>
      <c r="N8" s="87"/>
      <c r="O8" s="87"/>
    </row>
    <row r="9" spans="1:15" ht="32.25" customHeight="1">
      <c r="A9" s="89" t="s">
        <v>115</v>
      </c>
      <c r="B9" s="250" t="s">
        <v>185</v>
      </c>
      <c r="C9" s="250"/>
      <c r="D9" s="250"/>
      <c r="E9" s="250"/>
      <c r="F9" s="250"/>
      <c r="G9" s="250"/>
      <c r="H9" s="250"/>
      <c r="I9" s="250"/>
      <c r="J9" s="80"/>
      <c r="K9" s="87"/>
      <c r="L9" s="87"/>
      <c r="M9" s="87"/>
      <c r="N9" s="87"/>
      <c r="O9" s="87"/>
    </row>
    <row r="10" spans="2:15" ht="12.75">
      <c r="B10" s="90"/>
      <c r="H10" s="91"/>
      <c r="I10" s="92"/>
      <c r="J10" s="80"/>
      <c r="K10" s="87"/>
      <c r="L10" s="87"/>
      <c r="M10" s="93"/>
      <c r="N10" s="87"/>
      <c r="O10" s="87"/>
    </row>
    <row r="11" spans="2:15" ht="13.5" customHeight="1">
      <c r="B11" s="94" t="s">
        <v>117</v>
      </c>
      <c r="J11" s="80"/>
      <c r="K11" s="87"/>
      <c r="L11" s="87"/>
      <c r="M11" s="95"/>
      <c r="N11" s="87"/>
      <c r="O11" s="87"/>
    </row>
    <row r="12" spans="10:15" ht="13.5" customHeight="1">
      <c r="J12" s="80"/>
      <c r="K12" s="96"/>
      <c r="L12" s="87"/>
      <c r="M12" s="97"/>
      <c r="N12" s="87"/>
      <c r="O12" s="87"/>
    </row>
    <row r="13" spans="1:15" ht="13.5" customHeight="1">
      <c r="A13" s="98" t="s">
        <v>118</v>
      </c>
      <c r="B13" s="94" t="s">
        <v>173</v>
      </c>
      <c r="C13" s="94"/>
      <c r="D13" s="94"/>
      <c r="I13" s="205"/>
      <c r="J13" s="80"/>
      <c r="K13" s="87"/>
      <c r="L13" s="87"/>
      <c r="M13" s="87"/>
      <c r="N13" s="87"/>
      <c r="O13" s="87"/>
    </row>
    <row r="14" spans="9:15" ht="13.5" customHeight="1">
      <c r="I14" s="100"/>
      <c r="J14" s="80"/>
      <c r="K14" s="100"/>
      <c r="L14" s="87"/>
      <c r="M14" s="87"/>
      <c r="N14" s="87"/>
      <c r="O14" s="87"/>
    </row>
    <row r="15" spans="1:15" ht="13.5" customHeight="1">
      <c r="A15" s="98" t="s">
        <v>120</v>
      </c>
      <c r="B15" s="94" t="s">
        <v>174</v>
      </c>
      <c r="C15" s="94"/>
      <c r="D15" s="98"/>
      <c r="I15" s="100"/>
      <c r="J15" s="80"/>
      <c r="K15" s="101"/>
      <c r="L15" s="96"/>
      <c r="M15" s="87"/>
      <c r="N15" s="93"/>
      <c r="O15" s="87"/>
    </row>
    <row r="16" spans="1:15" ht="13.5" customHeight="1">
      <c r="A16" s="102" t="s">
        <v>122</v>
      </c>
      <c r="B16" s="77" t="s">
        <v>123</v>
      </c>
      <c r="C16" s="94"/>
      <c r="D16" s="98"/>
      <c r="I16" s="220">
        <v>300000</v>
      </c>
      <c r="J16" s="80"/>
      <c r="K16" s="87"/>
      <c r="L16" s="87"/>
      <c r="M16" s="87"/>
      <c r="N16" s="87"/>
      <c r="O16" s="87"/>
    </row>
    <row r="17" spans="1:15" ht="13.5" customHeight="1">
      <c r="A17" s="102" t="s">
        <v>124</v>
      </c>
      <c r="B17" s="82" t="s">
        <v>186</v>
      </c>
      <c r="I17" s="220">
        <v>1500000</v>
      </c>
      <c r="J17" s="80"/>
      <c r="K17" s="103"/>
      <c r="L17" s="96"/>
      <c r="M17" s="87"/>
      <c r="N17" s="87"/>
      <c r="O17" s="87"/>
    </row>
    <row r="18" spans="1:15" ht="13.5" customHeight="1">
      <c r="A18" s="104" t="s">
        <v>126</v>
      </c>
      <c r="B18" s="105" t="s">
        <v>127</v>
      </c>
      <c r="C18" s="81"/>
      <c r="D18" s="81"/>
      <c r="E18" s="81"/>
      <c r="F18" s="81"/>
      <c r="G18" s="81"/>
      <c r="H18" s="81"/>
      <c r="I18" s="220">
        <v>200000</v>
      </c>
      <c r="J18" s="80"/>
      <c r="K18" s="103"/>
      <c r="L18" s="96"/>
      <c r="M18" s="96"/>
      <c r="N18" s="87"/>
      <c r="O18" s="87"/>
    </row>
    <row r="19" spans="1:15" ht="13.5" customHeight="1">
      <c r="A19" s="102" t="s">
        <v>128</v>
      </c>
      <c r="B19" s="82" t="s">
        <v>129</v>
      </c>
      <c r="G19" s="106"/>
      <c r="I19" s="220">
        <v>400000</v>
      </c>
      <c r="J19" s="107"/>
      <c r="K19" s="128"/>
      <c r="L19" s="87"/>
      <c r="M19" s="87"/>
      <c r="N19" s="87"/>
      <c r="O19" s="87"/>
    </row>
    <row r="20" spans="8:11" ht="13.5" customHeight="1">
      <c r="H20" s="91" t="s">
        <v>130</v>
      </c>
      <c r="I20" s="108">
        <f>SUM(I16:I19)</f>
        <v>2400000</v>
      </c>
      <c r="J20" s="80"/>
      <c r="K20" s="106"/>
    </row>
    <row r="21" spans="2:10" ht="13.5" customHeight="1">
      <c r="B21" s="90" t="s">
        <v>131</v>
      </c>
      <c r="H21" s="91"/>
      <c r="I21" s="221">
        <f>+I20+I13</f>
        <v>2400000</v>
      </c>
      <c r="J21" s="80"/>
    </row>
    <row r="22" spans="1:10" ht="13.5" customHeight="1">
      <c r="A22" s="110"/>
      <c r="B22" s="110"/>
      <c r="C22" s="80"/>
      <c r="D22" s="80"/>
      <c r="E22" s="80"/>
      <c r="F22" s="80"/>
      <c r="G22" s="111"/>
      <c r="H22" s="80"/>
      <c r="I22" s="80"/>
      <c r="J22" s="107"/>
    </row>
    <row r="23" spans="1:10" ht="12.75">
      <c r="A23" s="110"/>
      <c r="B23" s="110"/>
      <c r="C23" s="80"/>
      <c r="D23" s="80"/>
      <c r="E23" s="80"/>
      <c r="F23" s="80"/>
      <c r="G23" s="111"/>
      <c r="H23" s="80"/>
      <c r="I23" s="80"/>
      <c r="J23" s="80"/>
    </row>
    <row r="24" spans="1:10" ht="12.75">
      <c r="A24" s="110"/>
      <c r="B24" s="96"/>
      <c r="D24" s="80"/>
      <c r="E24" s="80"/>
      <c r="F24" s="87"/>
      <c r="G24" s="81"/>
      <c r="H24" s="112"/>
      <c r="I24" s="101"/>
      <c r="J24" s="80"/>
    </row>
    <row r="25" spans="1:10" ht="12.75">
      <c r="A25" s="110"/>
      <c r="B25" s="110"/>
      <c r="C25" s="80"/>
      <c r="D25" s="80"/>
      <c r="E25" s="80"/>
      <c r="F25" s="80"/>
      <c r="G25" s="111"/>
      <c r="H25" s="80"/>
      <c r="I25" s="80"/>
      <c r="J25" s="80"/>
    </row>
    <row r="26" spans="1:10" ht="12.75">
      <c r="A26" s="110"/>
      <c r="B26" s="110"/>
      <c r="C26" s="80"/>
      <c r="D26" s="80"/>
      <c r="E26" s="80"/>
      <c r="G26" s="111"/>
      <c r="H26" s="113"/>
      <c r="I26" s="114"/>
      <c r="J26" s="80"/>
    </row>
    <row r="27" spans="1:10" ht="12.75">
      <c r="A27" s="110"/>
      <c r="B27" s="110"/>
      <c r="C27" s="80"/>
      <c r="D27" s="80"/>
      <c r="E27" s="80"/>
      <c r="F27" s="80"/>
      <c r="G27" s="111"/>
      <c r="H27" s="80"/>
      <c r="I27" s="80"/>
      <c r="J27" s="80"/>
    </row>
    <row r="28" spans="1:10" ht="12.75">
      <c r="A28" s="110"/>
      <c r="B28" s="110"/>
      <c r="C28" s="80"/>
      <c r="D28" s="80"/>
      <c r="E28" s="80"/>
      <c r="F28" s="80"/>
      <c r="G28" s="111"/>
      <c r="H28" s="113"/>
      <c r="I28" s="114"/>
      <c r="J28" s="80"/>
    </row>
    <row r="29" spans="1:10" ht="12.75">
      <c r="A29" s="80"/>
      <c r="B29" s="80"/>
      <c r="C29" s="80"/>
      <c r="D29" s="80"/>
      <c r="E29" s="80"/>
      <c r="F29" s="80"/>
      <c r="G29" s="100"/>
      <c r="H29" s="80"/>
      <c r="I29" s="115"/>
      <c r="J29" s="80"/>
    </row>
    <row r="30" spans="1:11" ht="12.75">
      <c r="A30" s="80"/>
      <c r="B30" s="80"/>
      <c r="C30" s="80"/>
      <c r="D30" s="80"/>
      <c r="E30" s="80"/>
      <c r="F30" s="80"/>
      <c r="G30" s="100"/>
      <c r="H30" s="113"/>
      <c r="I30" s="114"/>
      <c r="J30" s="80"/>
      <c r="K30" s="2"/>
    </row>
    <row r="31" spans="1:10" ht="12.75">
      <c r="A31" s="80"/>
      <c r="B31" s="80"/>
      <c r="C31" s="80"/>
      <c r="D31" s="80"/>
      <c r="E31" s="80"/>
      <c r="F31" s="80"/>
      <c r="G31" s="100"/>
      <c r="H31" s="80"/>
      <c r="I31" s="115"/>
      <c r="J31" s="80"/>
    </row>
    <row r="32" spans="1:10" ht="12.75">
      <c r="A32" s="80"/>
      <c r="B32" s="80"/>
      <c r="C32" s="80"/>
      <c r="D32" s="80"/>
      <c r="E32" s="80"/>
      <c r="F32" s="80"/>
      <c r="G32" s="100"/>
      <c r="H32" s="113"/>
      <c r="I32" s="114"/>
      <c r="J32" s="80"/>
    </row>
    <row r="33" spans="1:10" ht="12.75">
      <c r="A33" s="80"/>
      <c r="B33" s="80"/>
      <c r="C33" s="80"/>
      <c r="D33" s="80"/>
      <c r="E33" s="80"/>
      <c r="F33" s="80"/>
      <c r="G33" s="100"/>
      <c r="H33" s="80"/>
      <c r="I33" s="115"/>
      <c r="J33" s="80"/>
    </row>
    <row r="34" spans="1:10" ht="25.5" customHeight="1">
      <c r="A34" s="116"/>
      <c r="B34" s="246"/>
      <c r="C34" s="246"/>
      <c r="D34" s="246"/>
      <c r="E34" s="246"/>
      <c r="F34" s="246"/>
      <c r="G34" s="246"/>
      <c r="H34" s="246"/>
      <c r="I34" s="246"/>
      <c r="J34" s="80"/>
    </row>
    <row r="35" spans="1:10" ht="27" customHeight="1">
      <c r="A35" s="116"/>
      <c r="B35" s="246"/>
      <c r="C35" s="246"/>
      <c r="D35" s="246"/>
      <c r="E35" s="246"/>
      <c r="F35" s="246"/>
      <c r="G35" s="246"/>
      <c r="H35" s="246"/>
      <c r="I35" s="246"/>
      <c r="J35" s="117"/>
    </row>
    <row r="36" spans="1:10" ht="12.75">
      <c r="A36" s="80"/>
      <c r="B36" s="80"/>
      <c r="C36" s="87"/>
      <c r="D36" s="87"/>
      <c r="E36" s="87"/>
      <c r="F36" s="87"/>
      <c r="G36" s="100"/>
      <c r="H36" s="87"/>
      <c r="I36" s="93"/>
      <c r="J36" s="80"/>
    </row>
    <row r="37" spans="1:10" ht="12.75">
      <c r="A37" s="80"/>
      <c r="B37" s="80"/>
      <c r="C37" s="118"/>
      <c r="D37" s="96"/>
      <c r="E37" s="87"/>
      <c r="F37" s="93"/>
      <c r="G37" s="100"/>
      <c r="H37" s="87"/>
      <c r="I37" s="92"/>
      <c r="J37" s="80"/>
    </row>
    <row r="38" spans="1:10" ht="12.75">
      <c r="A38" s="80"/>
      <c r="B38" s="80"/>
      <c r="C38" s="81"/>
      <c r="D38" s="87"/>
      <c r="E38" s="87"/>
      <c r="F38" s="119"/>
      <c r="G38" s="120"/>
      <c r="H38" s="87"/>
      <c r="I38" s="93"/>
      <c r="J38" s="80"/>
    </row>
    <row r="39" spans="1:10" ht="12.75">
      <c r="A39" s="80"/>
      <c r="B39" s="80"/>
      <c r="C39" s="121"/>
      <c r="D39" s="87"/>
      <c r="E39" s="87"/>
      <c r="F39" s="87"/>
      <c r="G39" s="100"/>
      <c r="H39" s="87"/>
      <c r="I39" s="97"/>
      <c r="J39" s="80"/>
    </row>
    <row r="40" spans="1:10" ht="12.75">
      <c r="A40" s="80"/>
      <c r="B40" s="80"/>
      <c r="C40" s="121"/>
      <c r="D40" s="87"/>
      <c r="E40" s="87"/>
      <c r="F40" s="119"/>
      <c r="G40" s="120"/>
      <c r="H40" s="87"/>
      <c r="I40" s="87"/>
      <c r="J40" s="115"/>
    </row>
    <row r="41" spans="3:9" ht="12.75">
      <c r="C41" s="121"/>
      <c r="D41" s="81"/>
      <c r="E41" s="81"/>
      <c r="F41" s="81"/>
      <c r="G41" s="81"/>
      <c r="H41" s="81"/>
      <c r="I41" s="81"/>
    </row>
    <row r="42" spans="3:9" ht="12.75">
      <c r="C42" s="122"/>
      <c r="D42" s="81"/>
      <c r="E42" s="81"/>
      <c r="F42" s="81"/>
      <c r="G42" s="81"/>
      <c r="H42" s="81"/>
      <c r="I42" s="81"/>
    </row>
    <row r="43" spans="3:9" ht="12.75">
      <c r="C43" s="122"/>
      <c r="D43" s="81"/>
      <c r="E43" s="81"/>
      <c r="F43" s="81"/>
      <c r="G43" s="81"/>
      <c r="H43" s="81"/>
      <c r="I43" s="81"/>
    </row>
    <row r="44" spans="3:9" ht="12.75">
      <c r="C44" s="122"/>
      <c r="D44" s="81"/>
      <c r="E44" s="81"/>
      <c r="F44" s="81"/>
      <c r="G44" s="81"/>
      <c r="H44" s="81"/>
      <c r="I44" s="81"/>
    </row>
    <row r="45" spans="3:9" ht="12.75">
      <c r="C45" s="118"/>
      <c r="D45" s="123"/>
      <c r="E45" s="81"/>
      <c r="F45" s="81"/>
      <c r="G45" s="81"/>
      <c r="H45" s="81"/>
      <c r="I45" s="81"/>
    </row>
    <row r="46" spans="3:9" ht="12.75">
      <c r="C46" s="81"/>
      <c r="D46" s="81"/>
      <c r="E46" s="81"/>
      <c r="F46" s="81"/>
      <c r="G46" s="81"/>
      <c r="H46" s="81"/>
      <c r="I46" s="81"/>
    </row>
    <row r="47" spans="3:9" ht="12.75">
      <c r="C47" s="118"/>
      <c r="D47" s="123"/>
      <c r="E47" s="81"/>
      <c r="F47" s="81"/>
      <c r="G47" s="81"/>
      <c r="H47" s="81"/>
      <c r="I47" s="81"/>
    </row>
    <row r="48" spans="3:9" ht="12.75">
      <c r="C48" s="81"/>
      <c r="D48" s="81"/>
      <c r="E48" s="81"/>
      <c r="F48" s="81"/>
      <c r="G48" s="81"/>
      <c r="H48" s="81"/>
      <c r="I48" s="81"/>
    </row>
    <row r="49" spans="3:9" ht="12.75">
      <c r="C49" s="81"/>
      <c r="D49" s="81"/>
      <c r="E49" s="81"/>
      <c r="F49" s="81"/>
      <c r="G49" s="81"/>
      <c r="H49" s="81"/>
      <c r="I49" s="81"/>
    </row>
    <row r="50" spans="3:9" ht="12.75">
      <c r="C50" s="81"/>
      <c r="D50" s="81"/>
      <c r="E50" s="81"/>
      <c r="F50" s="81"/>
      <c r="G50" s="81"/>
      <c r="H50" s="81"/>
      <c r="I50" s="81"/>
    </row>
  </sheetData>
  <sheetProtection password="E2BF" sheet="1" objects="1" scenarios="1"/>
  <mergeCells count="10">
    <mergeCell ref="B35:I35"/>
    <mergeCell ref="A7:I7"/>
    <mergeCell ref="A8:I8"/>
    <mergeCell ref="B9:I9"/>
    <mergeCell ref="B34:I34"/>
    <mergeCell ref="A1:B2"/>
    <mergeCell ref="A3:D3"/>
    <mergeCell ref="E3:I3"/>
    <mergeCell ref="A4:D4"/>
    <mergeCell ref="E4:I4"/>
  </mergeCells>
  <printOptions horizontalCentered="1"/>
  <pageMargins left="0.5902777777777778" right="0.5902777777777778" top="1.5750000000000002" bottom="0.9840277777777778" header="0.9055555555555556" footer="0.5118055555555556"/>
  <pageSetup horizontalDpi="300" verticalDpi="300" orientation="portrait" paperSize="9" scale="90" r:id="rId1"/>
  <headerFooter alignWithMargins="0">
    <oddHeader>&amp;LRegione Piemonte&amp;RBando Programmi territoriali integrati per gli anni 2006-2007
Quadro finanziario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O54"/>
  <sheetViews>
    <sheetView view="pageBreakPreview" zoomScaleNormal="75" zoomScaleSheetLayoutView="100" workbookViewId="0" topLeftCell="A1">
      <selection activeCell="B30" sqref="B30"/>
    </sheetView>
  </sheetViews>
  <sheetFormatPr defaultColWidth="9.140625" defaultRowHeight="12.75"/>
  <cols>
    <col min="1" max="1" width="8.00390625" style="0" customWidth="1"/>
    <col min="3" max="4" width="10.28125" style="0" customWidth="1"/>
    <col min="9" max="9" width="16.7109375" style="0" customWidth="1"/>
    <col min="10" max="10" width="8.57421875" style="0" customWidth="1"/>
    <col min="11" max="11" width="18.28125" style="0" customWidth="1"/>
    <col min="12" max="12" width="10.8515625" style="0" customWidth="1"/>
    <col min="13" max="14" width="14.57421875" style="0" customWidth="1"/>
  </cols>
  <sheetData>
    <row r="1" spans="1:9" ht="13.5" customHeight="1">
      <c r="A1" s="278" t="s">
        <v>107</v>
      </c>
      <c r="B1" s="278"/>
      <c r="C1" s="163"/>
      <c r="D1" s="163"/>
      <c r="E1" s="163"/>
      <c r="F1" s="163"/>
      <c r="G1" s="163"/>
      <c r="H1" s="163"/>
      <c r="I1" s="163"/>
    </row>
    <row r="2" spans="1:9" ht="13.5" customHeight="1">
      <c r="A2" s="278"/>
      <c r="B2" s="278"/>
      <c r="C2" s="225">
        <v>1</v>
      </c>
      <c r="D2" s="166">
        <v>2</v>
      </c>
      <c r="E2" s="166">
        <v>3</v>
      </c>
      <c r="F2" s="166">
        <v>4</v>
      </c>
      <c r="G2" s="163"/>
      <c r="H2" s="163"/>
      <c r="I2" s="163"/>
    </row>
    <row r="3" spans="1:9" ht="42" customHeight="1">
      <c r="A3" s="279" t="s">
        <v>108</v>
      </c>
      <c r="B3" s="279"/>
      <c r="C3" s="279"/>
      <c r="D3" s="279"/>
      <c r="E3" s="279" t="s">
        <v>187</v>
      </c>
      <c r="F3" s="279"/>
      <c r="G3" s="279"/>
      <c r="H3" s="279"/>
      <c r="I3" s="279"/>
    </row>
    <row r="4" spans="1:9" ht="42" customHeight="1">
      <c r="A4" s="280" t="s">
        <v>110</v>
      </c>
      <c r="B4" s="280"/>
      <c r="C4" s="280"/>
      <c r="D4" s="280"/>
      <c r="E4" s="280" t="s">
        <v>188</v>
      </c>
      <c r="F4" s="280"/>
      <c r="G4" s="280"/>
      <c r="H4" s="280"/>
      <c r="I4" s="280"/>
    </row>
    <row r="5" spans="1:9" ht="15.75">
      <c r="A5" s="86"/>
      <c r="B5" s="86"/>
      <c r="C5" s="86"/>
      <c r="D5" s="86"/>
      <c r="E5" s="86"/>
      <c r="F5" s="86"/>
      <c r="G5" s="86"/>
      <c r="H5" s="86"/>
      <c r="I5" s="86"/>
    </row>
    <row r="6" spans="1:10" ht="15.75">
      <c r="A6" s="276" t="s">
        <v>189</v>
      </c>
      <c r="B6" s="277"/>
      <c r="C6" s="277"/>
      <c r="D6" s="277"/>
      <c r="E6" s="277"/>
      <c r="F6" s="277"/>
      <c r="G6" s="277"/>
      <c r="H6" s="277"/>
      <c r="I6" s="277"/>
      <c r="J6" s="80"/>
    </row>
    <row r="7" spans="1:15" ht="20.25" customHeight="1">
      <c r="A7" s="248" t="s">
        <v>190</v>
      </c>
      <c r="B7" s="248"/>
      <c r="C7" s="248"/>
      <c r="D7" s="248"/>
      <c r="E7" s="248"/>
      <c r="F7" s="248"/>
      <c r="G7" s="248"/>
      <c r="H7" s="248"/>
      <c r="I7" s="248"/>
      <c r="J7" s="80"/>
      <c r="K7" s="87"/>
      <c r="L7" s="87"/>
      <c r="M7" s="87"/>
      <c r="N7" s="87"/>
      <c r="O7" s="87"/>
    </row>
    <row r="8" spans="1:15" ht="20.25" customHeight="1">
      <c r="A8" s="249" t="s">
        <v>301</v>
      </c>
      <c r="B8" s="249"/>
      <c r="C8" s="249"/>
      <c r="D8" s="249"/>
      <c r="E8" s="249"/>
      <c r="F8" s="249"/>
      <c r="G8" s="249"/>
      <c r="H8" s="249"/>
      <c r="I8" s="249"/>
      <c r="J8" s="80"/>
      <c r="K8" s="87"/>
      <c r="L8" s="87"/>
      <c r="M8" s="87"/>
      <c r="N8" s="87"/>
      <c r="O8" s="87"/>
    </row>
    <row r="9" spans="1:15" ht="32.25" customHeight="1">
      <c r="A9" s="89" t="s">
        <v>115</v>
      </c>
      <c r="B9" s="250" t="s">
        <v>302</v>
      </c>
      <c r="C9" s="250"/>
      <c r="D9" s="250"/>
      <c r="E9" s="250"/>
      <c r="F9" s="250"/>
      <c r="G9" s="250"/>
      <c r="H9" s="250"/>
      <c r="I9" s="250"/>
      <c r="J9" s="80"/>
      <c r="K9" s="87"/>
      <c r="L9" s="87"/>
      <c r="M9" s="87"/>
      <c r="N9" s="87"/>
      <c r="O9" s="87"/>
    </row>
    <row r="10" spans="2:15" ht="12.75">
      <c r="B10" s="90"/>
      <c r="H10" s="91"/>
      <c r="I10" s="92"/>
      <c r="J10" s="80"/>
      <c r="K10" s="87"/>
      <c r="L10" s="87"/>
      <c r="M10" s="93"/>
      <c r="N10" s="87"/>
      <c r="O10" s="87"/>
    </row>
    <row r="11" spans="2:15" ht="13.5" customHeight="1">
      <c r="B11" s="94" t="s">
        <v>117</v>
      </c>
      <c r="J11" s="80"/>
      <c r="K11" s="87"/>
      <c r="L11" s="87"/>
      <c r="M11" s="95"/>
      <c r="N11" s="87"/>
      <c r="O11" s="87"/>
    </row>
    <row r="12" spans="10:15" ht="12" customHeight="1">
      <c r="J12" s="80"/>
      <c r="K12" s="96"/>
      <c r="L12" s="87"/>
      <c r="M12" s="97"/>
      <c r="N12" s="87"/>
      <c r="O12" s="87"/>
    </row>
    <row r="13" spans="1:15" ht="13.5" customHeight="1">
      <c r="A13" s="98" t="s">
        <v>118</v>
      </c>
      <c r="B13" s="94" t="s">
        <v>191</v>
      </c>
      <c r="C13" s="94"/>
      <c r="D13" s="98"/>
      <c r="I13" s="169"/>
      <c r="J13" s="80"/>
      <c r="K13" s="101"/>
      <c r="L13" s="96"/>
      <c r="M13" s="87"/>
      <c r="N13" s="93"/>
      <c r="O13" s="87"/>
    </row>
    <row r="14" spans="1:15" ht="13.5" customHeight="1">
      <c r="A14" s="98"/>
      <c r="B14" s="94"/>
      <c r="C14" s="94"/>
      <c r="D14" s="98"/>
      <c r="I14" s="100"/>
      <c r="J14" s="80"/>
      <c r="K14" s="101"/>
      <c r="L14" s="96"/>
      <c r="M14" s="87"/>
      <c r="N14" s="93"/>
      <c r="O14" s="87"/>
    </row>
    <row r="15" spans="1:15" ht="13.5" customHeight="1">
      <c r="A15" s="98" t="s">
        <v>120</v>
      </c>
      <c r="B15" s="94" t="s">
        <v>174</v>
      </c>
      <c r="C15" s="94"/>
      <c r="D15" s="98"/>
      <c r="I15" s="100"/>
      <c r="J15" s="80"/>
      <c r="K15" s="101"/>
      <c r="L15" s="96"/>
      <c r="M15" s="87"/>
      <c r="N15" s="93"/>
      <c r="O15" s="87"/>
    </row>
    <row r="16" spans="1:15" ht="13.5" customHeight="1">
      <c r="A16" s="102" t="s">
        <v>122</v>
      </c>
      <c r="B16" s="77" t="s">
        <v>192</v>
      </c>
      <c r="C16" s="94"/>
      <c r="D16" s="98"/>
      <c r="I16" s="223">
        <v>350000</v>
      </c>
      <c r="J16" s="80"/>
      <c r="K16" s="87"/>
      <c r="L16" s="87"/>
      <c r="M16" s="87"/>
      <c r="N16" s="87"/>
      <c r="O16" s="87"/>
    </row>
    <row r="17" spans="1:15" ht="13.5" customHeight="1">
      <c r="A17" s="102" t="s">
        <v>124</v>
      </c>
      <c r="B17" s="82" t="s">
        <v>193</v>
      </c>
      <c r="I17" s="223">
        <v>100000</v>
      </c>
      <c r="J17" s="80"/>
      <c r="K17" s="103"/>
      <c r="L17" s="96"/>
      <c r="M17" s="87"/>
      <c r="N17" s="87"/>
      <c r="O17" s="87"/>
    </row>
    <row r="18" spans="1:15" ht="13.5" customHeight="1">
      <c r="A18" s="104" t="s">
        <v>126</v>
      </c>
      <c r="B18" s="105" t="s">
        <v>194</v>
      </c>
      <c r="C18" s="81"/>
      <c r="D18" s="81"/>
      <c r="E18" s="81"/>
      <c r="F18" s="81"/>
      <c r="G18" s="81"/>
      <c r="H18" s="81"/>
      <c r="I18" s="223">
        <v>100000</v>
      </c>
      <c r="J18" s="80"/>
      <c r="K18" s="103"/>
      <c r="L18" s="96"/>
      <c r="M18" s="96"/>
      <c r="N18" s="87"/>
      <c r="O18" s="87"/>
    </row>
    <row r="19" spans="1:15" ht="13.5" customHeight="1">
      <c r="A19" s="104" t="s">
        <v>128</v>
      </c>
      <c r="B19" s="105" t="s">
        <v>195</v>
      </c>
      <c r="C19" s="81"/>
      <c r="D19" s="81"/>
      <c r="E19" s="81"/>
      <c r="F19" s="81"/>
      <c r="G19" s="81"/>
      <c r="H19" s="81"/>
      <c r="I19" s="223">
        <v>700000</v>
      </c>
      <c r="J19" s="80"/>
      <c r="K19" s="103"/>
      <c r="L19" s="96"/>
      <c r="M19" s="96"/>
      <c r="N19" s="87"/>
      <c r="O19" s="87"/>
    </row>
    <row r="20" spans="1:15" ht="13.5" customHeight="1">
      <c r="A20" s="104" t="s">
        <v>196</v>
      </c>
      <c r="B20" s="105" t="s">
        <v>197</v>
      </c>
      <c r="C20" s="81"/>
      <c r="D20" s="81"/>
      <c r="E20" s="81"/>
      <c r="F20" s="81"/>
      <c r="G20" s="81"/>
      <c r="H20" s="81"/>
      <c r="I20" s="223">
        <v>100000</v>
      </c>
      <c r="J20" s="80"/>
      <c r="K20" s="103"/>
      <c r="L20" s="96"/>
      <c r="M20" s="96"/>
      <c r="N20" s="87"/>
      <c r="O20" s="87"/>
    </row>
    <row r="21" spans="1:15" ht="13.5" customHeight="1">
      <c r="A21" s="104" t="s">
        <v>198</v>
      </c>
      <c r="B21" s="105" t="s">
        <v>199</v>
      </c>
      <c r="C21" s="81"/>
      <c r="D21" s="81"/>
      <c r="E21" s="81"/>
      <c r="F21" s="81"/>
      <c r="G21" s="81"/>
      <c r="H21" s="81"/>
      <c r="I21" s="223">
        <v>150000</v>
      </c>
      <c r="J21" s="80"/>
      <c r="K21" s="103"/>
      <c r="L21" s="96"/>
      <c r="M21" s="96"/>
      <c r="N21" s="87"/>
      <c r="O21" s="87"/>
    </row>
    <row r="22" spans="1:15" ht="13.5" customHeight="1">
      <c r="A22" s="104" t="s">
        <v>200</v>
      </c>
      <c r="B22" s="105" t="s">
        <v>201</v>
      </c>
      <c r="C22" s="81"/>
      <c r="D22" s="81"/>
      <c r="E22" s="81"/>
      <c r="F22" s="81"/>
      <c r="G22" s="81"/>
      <c r="H22" s="81"/>
      <c r="I22" s="223"/>
      <c r="J22" s="80"/>
      <c r="K22" s="103"/>
      <c r="L22" s="96"/>
      <c r="M22" s="96"/>
      <c r="N22" s="87"/>
      <c r="O22" s="87"/>
    </row>
    <row r="23" spans="1:15" ht="13.5" customHeight="1">
      <c r="A23" s="104" t="s">
        <v>202</v>
      </c>
      <c r="B23" s="105" t="s">
        <v>201</v>
      </c>
      <c r="C23" s="81"/>
      <c r="D23" s="81"/>
      <c r="E23" s="81"/>
      <c r="F23" s="81"/>
      <c r="G23" s="81"/>
      <c r="H23" s="81"/>
      <c r="I23" s="223"/>
      <c r="J23" s="80"/>
      <c r="K23" s="103"/>
      <c r="L23" s="96"/>
      <c r="M23" s="96"/>
      <c r="N23" s="87"/>
      <c r="O23" s="87"/>
    </row>
    <row r="24" spans="1:15" ht="13.5" customHeight="1">
      <c r="A24" s="102" t="s">
        <v>203</v>
      </c>
      <c r="B24" s="82" t="s">
        <v>129</v>
      </c>
      <c r="G24" s="106"/>
      <c r="I24" s="223"/>
      <c r="J24" s="107"/>
      <c r="K24" s="128"/>
      <c r="L24" s="87"/>
      <c r="M24" s="87"/>
      <c r="N24" s="87"/>
      <c r="O24" s="87"/>
    </row>
    <row r="25" spans="2:10" ht="13.5" customHeight="1">
      <c r="B25" s="90" t="s">
        <v>131</v>
      </c>
      <c r="H25" s="91"/>
      <c r="I25" s="224">
        <f>SUM(I16:I24)+I13</f>
        <v>1500000</v>
      </c>
      <c r="J25" s="80"/>
    </row>
    <row r="26" spans="1:10" ht="13.5" customHeight="1">
      <c r="A26" s="110"/>
      <c r="B26" s="110"/>
      <c r="C26" s="80"/>
      <c r="D26" s="80"/>
      <c r="E26" s="80"/>
      <c r="F26" s="80"/>
      <c r="G26" s="111"/>
      <c r="H26" s="80"/>
      <c r="I26" s="80"/>
      <c r="J26" s="107"/>
    </row>
    <row r="27" spans="1:10" ht="12.75">
      <c r="A27" s="110"/>
      <c r="B27" s="110"/>
      <c r="C27" s="80"/>
      <c r="D27" s="80"/>
      <c r="E27" s="80"/>
      <c r="F27" s="80"/>
      <c r="G27" s="111"/>
      <c r="H27" s="80"/>
      <c r="I27" s="80"/>
      <c r="J27" s="80"/>
    </row>
    <row r="28" spans="1:10" ht="12.75">
      <c r="A28" s="110"/>
      <c r="B28" s="96"/>
      <c r="D28" s="80"/>
      <c r="E28" s="80"/>
      <c r="F28" s="87"/>
      <c r="G28" s="81"/>
      <c r="H28" s="112"/>
      <c r="I28" s="101"/>
      <c r="J28" s="80"/>
    </row>
    <row r="29" spans="1:10" ht="12.75">
      <c r="A29" s="110"/>
      <c r="B29" s="110"/>
      <c r="C29" s="80"/>
      <c r="D29" s="80"/>
      <c r="E29" s="80"/>
      <c r="F29" s="80"/>
      <c r="G29" s="111"/>
      <c r="H29" s="80"/>
      <c r="I29" s="80"/>
      <c r="J29" s="80"/>
    </row>
    <row r="30" spans="1:10" ht="12.75">
      <c r="A30" s="110"/>
      <c r="B30" s="110"/>
      <c r="C30" s="80"/>
      <c r="D30" s="80"/>
      <c r="E30" s="80"/>
      <c r="G30" s="111"/>
      <c r="H30" s="113"/>
      <c r="I30" s="114"/>
      <c r="J30" s="80"/>
    </row>
    <row r="31" spans="1:10" ht="12.75">
      <c r="A31" s="110"/>
      <c r="B31" s="110"/>
      <c r="C31" s="80"/>
      <c r="D31" s="80"/>
      <c r="E31" s="80"/>
      <c r="F31" s="80"/>
      <c r="G31" s="111"/>
      <c r="H31" s="80"/>
      <c r="I31" s="80"/>
      <c r="J31" s="80"/>
    </row>
    <row r="32" spans="1:10" ht="12.75">
      <c r="A32" s="110"/>
      <c r="B32" s="110"/>
      <c r="C32" s="80"/>
      <c r="D32" s="80"/>
      <c r="E32" s="80"/>
      <c r="F32" s="80"/>
      <c r="G32" s="111"/>
      <c r="H32" s="113"/>
      <c r="I32" s="114"/>
      <c r="J32" s="80"/>
    </row>
    <row r="33" spans="1:10" ht="12.75">
      <c r="A33" s="80"/>
      <c r="B33" s="80"/>
      <c r="C33" s="80"/>
      <c r="D33" s="80"/>
      <c r="E33" s="80"/>
      <c r="F33" s="80"/>
      <c r="G33" s="100"/>
      <c r="H33" s="80"/>
      <c r="I33" s="115"/>
      <c r="J33" s="80"/>
    </row>
    <row r="34" spans="1:11" ht="12.75">
      <c r="A34" s="80"/>
      <c r="B34" s="80"/>
      <c r="C34" s="80"/>
      <c r="D34" s="80"/>
      <c r="E34" s="80"/>
      <c r="F34" s="80"/>
      <c r="G34" s="100"/>
      <c r="H34" s="113"/>
      <c r="I34" s="114"/>
      <c r="J34" s="80"/>
      <c r="K34" s="2"/>
    </row>
    <row r="35" spans="1:10" ht="12.75">
      <c r="A35" s="80"/>
      <c r="B35" s="80"/>
      <c r="C35" s="80"/>
      <c r="D35" s="80"/>
      <c r="E35" s="80"/>
      <c r="F35" s="80"/>
      <c r="G35" s="100"/>
      <c r="H35" s="80"/>
      <c r="I35" s="115"/>
      <c r="J35" s="80"/>
    </row>
    <row r="36" spans="1:10" ht="12.75">
      <c r="A36" s="80"/>
      <c r="B36" s="80"/>
      <c r="C36" s="80"/>
      <c r="D36" s="80"/>
      <c r="E36" s="80"/>
      <c r="F36" s="80"/>
      <c r="G36" s="100"/>
      <c r="H36" s="113"/>
      <c r="I36" s="114"/>
      <c r="J36" s="80"/>
    </row>
    <row r="37" spans="1:10" ht="12.75">
      <c r="A37" s="80"/>
      <c r="B37" s="80"/>
      <c r="C37" s="80"/>
      <c r="D37" s="80"/>
      <c r="E37" s="80"/>
      <c r="F37" s="80"/>
      <c r="G37" s="100"/>
      <c r="H37" s="80"/>
      <c r="I37" s="115"/>
      <c r="J37" s="80"/>
    </row>
    <row r="38" spans="1:10" ht="25.5" customHeight="1">
      <c r="A38" s="116"/>
      <c r="B38" s="246"/>
      <c r="C38" s="246"/>
      <c r="D38" s="246"/>
      <c r="E38" s="246"/>
      <c r="F38" s="246"/>
      <c r="G38" s="246"/>
      <c r="H38" s="246"/>
      <c r="I38" s="246"/>
      <c r="J38" s="80"/>
    </row>
    <row r="39" spans="1:10" ht="27" customHeight="1">
      <c r="A39" s="116"/>
      <c r="B39" s="246"/>
      <c r="C39" s="246"/>
      <c r="D39" s="246"/>
      <c r="E39" s="246"/>
      <c r="F39" s="246"/>
      <c r="G39" s="246"/>
      <c r="H39" s="246"/>
      <c r="I39" s="246"/>
      <c r="J39" s="117"/>
    </row>
    <row r="40" spans="1:10" ht="12.75">
      <c r="A40" s="80"/>
      <c r="B40" s="80"/>
      <c r="C40" s="87"/>
      <c r="D40" s="87"/>
      <c r="E40" s="87"/>
      <c r="F40" s="87"/>
      <c r="G40" s="100"/>
      <c r="H40" s="87"/>
      <c r="I40" s="93"/>
      <c r="J40" s="80"/>
    </row>
    <row r="41" spans="1:10" ht="12.75">
      <c r="A41" s="80"/>
      <c r="B41" s="80"/>
      <c r="C41" s="118"/>
      <c r="D41" s="96"/>
      <c r="E41" s="87"/>
      <c r="F41" s="93"/>
      <c r="G41" s="100"/>
      <c r="H41" s="87"/>
      <c r="I41" s="92"/>
      <c r="J41" s="80"/>
    </row>
    <row r="42" spans="1:10" ht="12.75">
      <c r="A42" s="80"/>
      <c r="B42" s="80"/>
      <c r="C42" s="81"/>
      <c r="D42" s="87"/>
      <c r="E42" s="87"/>
      <c r="F42" s="119"/>
      <c r="G42" s="120"/>
      <c r="H42" s="87"/>
      <c r="I42" s="93"/>
      <c r="J42" s="80"/>
    </row>
    <row r="43" spans="1:10" ht="12.75">
      <c r="A43" s="80"/>
      <c r="B43" s="80"/>
      <c r="C43" s="121"/>
      <c r="D43" s="87"/>
      <c r="E43" s="87"/>
      <c r="F43" s="87"/>
      <c r="G43" s="100"/>
      <c r="H43" s="87"/>
      <c r="I43" s="97"/>
      <c r="J43" s="80"/>
    </row>
    <row r="44" spans="1:10" ht="12.75">
      <c r="A44" s="80"/>
      <c r="B44" s="80"/>
      <c r="C44" s="121"/>
      <c r="D44" s="87"/>
      <c r="E44" s="87"/>
      <c r="F44" s="119"/>
      <c r="G44" s="120"/>
      <c r="H44" s="87"/>
      <c r="I44" s="87"/>
      <c r="J44" s="115"/>
    </row>
    <row r="45" spans="3:9" ht="12.75">
      <c r="C45" s="121"/>
      <c r="D45" s="81"/>
      <c r="E45" s="81"/>
      <c r="F45" s="81"/>
      <c r="G45" s="81"/>
      <c r="H45" s="81"/>
      <c r="I45" s="81"/>
    </row>
    <row r="46" spans="3:9" ht="12.75">
      <c r="C46" s="122"/>
      <c r="D46" s="81"/>
      <c r="E46" s="81"/>
      <c r="F46" s="81"/>
      <c r="G46" s="81"/>
      <c r="H46" s="81"/>
      <c r="I46" s="81"/>
    </row>
    <row r="47" spans="3:9" ht="12.75">
      <c r="C47" s="122"/>
      <c r="D47" s="81"/>
      <c r="E47" s="81"/>
      <c r="F47" s="81"/>
      <c r="G47" s="81"/>
      <c r="H47" s="81"/>
      <c r="I47" s="81"/>
    </row>
    <row r="48" spans="3:9" ht="12.75">
      <c r="C48" s="122"/>
      <c r="D48" s="81"/>
      <c r="E48" s="81"/>
      <c r="F48" s="81"/>
      <c r="G48" s="81"/>
      <c r="H48" s="81"/>
      <c r="I48" s="81"/>
    </row>
    <row r="49" spans="3:9" ht="12.75">
      <c r="C49" s="118"/>
      <c r="D49" s="123"/>
      <c r="E49" s="81"/>
      <c r="F49" s="81"/>
      <c r="G49" s="81"/>
      <c r="H49" s="81"/>
      <c r="I49" s="81"/>
    </row>
    <row r="50" spans="3:9" ht="12.75">
      <c r="C50" s="81"/>
      <c r="D50" s="81"/>
      <c r="E50" s="81"/>
      <c r="F50" s="81"/>
      <c r="G50" s="81"/>
      <c r="H50" s="81"/>
      <c r="I50" s="81"/>
    </row>
    <row r="51" spans="3:9" ht="12.75">
      <c r="C51" s="118"/>
      <c r="D51" s="123"/>
      <c r="E51" s="81"/>
      <c r="F51" s="81"/>
      <c r="G51" s="81"/>
      <c r="H51" s="81"/>
      <c r="I51" s="81"/>
    </row>
    <row r="52" spans="3:9" ht="12.75">
      <c r="C52" s="81"/>
      <c r="D52" s="81"/>
      <c r="E52" s="81"/>
      <c r="F52" s="81"/>
      <c r="G52" s="81"/>
      <c r="H52" s="81"/>
      <c r="I52" s="81"/>
    </row>
    <row r="53" spans="3:9" ht="12.75">
      <c r="C53" s="81"/>
      <c r="D53" s="81"/>
      <c r="E53" s="81"/>
      <c r="F53" s="81"/>
      <c r="G53" s="81"/>
      <c r="H53" s="81"/>
      <c r="I53" s="81"/>
    </row>
    <row r="54" spans="3:9" ht="12.75">
      <c r="C54" s="81"/>
      <c r="D54" s="81"/>
      <c r="E54" s="81"/>
      <c r="F54" s="81"/>
      <c r="G54" s="81"/>
      <c r="H54" s="81"/>
      <c r="I54" s="81"/>
    </row>
  </sheetData>
  <sheetProtection password="E2BF" sheet="1" objects="1" scenarios="1"/>
  <mergeCells count="11">
    <mergeCell ref="B39:I39"/>
    <mergeCell ref="A7:I7"/>
    <mergeCell ref="A8:I8"/>
    <mergeCell ref="B9:I9"/>
    <mergeCell ref="B38:I38"/>
    <mergeCell ref="A6:I6"/>
    <mergeCell ref="A1:B2"/>
    <mergeCell ref="A3:D3"/>
    <mergeCell ref="E3:I3"/>
    <mergeCell ref="A4:D4"/>
    <mergeCell ref="E4:I4"/>
  </mergeCells>
  <printOptions horizontalCentered="1"/>
  <pageMargins left="0.5902777777777778" right="0.5902777777777778" top="1.5750000000000002" bottom="0.9840277777777778" header="0.9055555555555556" footer="0.5118055555555556"/>
  <pageSetup horizontalDpi="300" verticalDpi="300" orientation="portrait" paperSize="9" scale="90" r:id="rId1"/>
  <headerFooter alignWithMargins="0">
    <oddHeader>&amp;LRegione Piemonte&amp;RBando Programmi territoriali integrati per gli anni 2006-2007
Quadro finanziario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view="pageBreakPreview" zoomScaleNormal="75" zoomScaleSheetLayoutView="100" workbookViewId="0" topLeftCell="A1">
      <selection activeCell="B30" sqref="B30"/>
    </sheetView>
  </sheetViews>
  <sheetFormatPr defaultColWidth="9.140625" defaultRowHeight="12.75"/>
  <cols>
    <col min="1" max="1" width="9.57421875" style="0" customWidth="1"/>
    <col min="3" max="3" width="10.28125" style="0" customWidth="1"/>
    <col min="9" max="9" width="16.7109375" style="0" customWidth="1"/>
    <col min="10" max="10" width="8.57421875" style="0" customWidth="1"/>
    <col min="11" max="11" width="18.28125" style="0" customWidth="1"/>
    <col min="12" max="12" width="10.8515625" style="0" customWidth="1"/>
    <col min="13" max="14" width="14.57421875" style="0" customWidth="1"/>
  </cols>
  <sheetData>
    <row r="1" spans="1:9" ht="13.5" customHeight="1">
      <c r="A1" s="243" t="s">
        <v>107</v>
      </c>
      <c r="B1" s="243"/>
      <c r="C1" s="83"/>
      <c r="D1" s="83"/>
      <c r="E1" s="83"/>
      <c r="F1" s="83"/>
      <c r="G1" s="83"/>
      <c r="H1" s="83"/>
      <c r="I1" s="83"/>
    </row>
    <row r="2" spans="1:9" ht="13.5" customHeight="1">
      <c r="A2" s="243"/>
      <c r="B2" s="243"/>
      <c r="C2" s="84">
        <v>1</v>
      </c>
      <c r="D2" s="85">
        <v>2</v>
      </c>
      <c r="E2" s="84">
        <v>3</v>
      </c>
      <c r="F2" s="84">
        <v>4</v>
      </c>
      <c r="G2" s="83"/>
      <c r="H2" s="83"/>
      <c r="I2" s="83"/>
    </row>
    <row r="3" spans="1:9" ht="42" customHeight="1">
      <c r="A3" s="244" t="s">
        <v>108</v>
      </c>
      <c r="B3" s="244"/>
      <c r="C3" s="244"/>
      <c r="D3" s="244"/>
      <c r="E3" s="244" t="s">
        <v>109</v>
      </c>
      <c r="F3" s="244"/>
      <c r="G3" s="244"/>
      <c r="H3" s="244"/>
      <c r="I3" s="244"/>
    </row>
    <row r="4" spans="1:9" ht="42" customHeight="1">
      <c r="A4" s="245" t="s">
        <v>110</v>
      </c>
      <c r="B4" s="245"/>
      <c r="C4" s="245"/>
      <c r="D4" s="245"/>
      <c r="E4" s="245" t="s">
        <v>111</v>
      </c>
      <c r="F4" s="245"/>
      <c r="G4" s="245"/>
      <c r="H4" s="245"/>
      <c r="I4" s="245"/>
    </row>
    <row r="5" spans="1:9" ht="15.75">
      <c r="A5" s="86"/>
      <c r="B5" s="86"/>
      <c r="C5" s="86"/>
      <c r="D5" s="86"/>
      <c r="E5" s="86"/>
      <c r="F5" s="86"/>
      <c r="G5" s="86"/>
      <c r="H5" s="86"/>
      <c r="I5" s="86"/>
    </row>
    <row r="6" spans="1:10" ht="15.75">
      <c r="A6" s="247" t="s">
        <v>112</v>
      </c>
      <c r="B6" s="247"/>
      <c r="C6" s="247"/>
      <c r="D6" s="247"/>
      <c r="E6" s="247"/>
      <c r="F6" s="247"/>
      <c r="G6" s="247"/>
      <c r="H6" s="247"/>
      <c r="I6" s="247"/>
      <c r="J6" s="80"/>
    </row>
    <row r="7" spans="1:15" ht="20.25" customHeight="1">
      <c r="A7" s="248" t="s">
        <v>113</v>
      </c>
      <c r="B7" s="248"/>
      <c r="C7" s="248"/>
      <c r="D7" s="248"/>
      <c r="E7" s="248"/>
      <c r="F7" s="248"/>
      <c r="G7" s="248"/>
      <c r="H7" s="248"/>
      <c r="I7" s="248"/>
      <c r="J7" s="80"/>
      <c r="K7" s="87"/>
      <c r="L7" s="87"/>
      <c r="M7" s="87"/>
      <c r="N7" s="87"/>
      <c r="O7" s="87"/>
    </row>
    <row r="8" spans="1:15" ht="20.25" customHeight="1">
      <c r="A8" s="249" t="s">
        <v>114</v>
      </c>
      <c r="B8" s="249"/>
      <c r="C8" s="249"/>
      <c r="D8" s="249"/>
      <c r="E8" s="249"/>
      <c r="F8" s="249"/>
      <c r="G8" s="249"/>
      <c r="H8" s="249"/>
      <c r="I8" s="249"/>
      <c r="J8" s="80"/>
      <c r="K8" s="87"/>
      <c r="L8" s="87"/>
      <c r="M8" s="87"/>
      <c r="N8" s="87"/>
      <c r="O8" s="87"/>
    </row>
    <row r="9" spans="1:15" ht="47.25" customHeight="1">
      <c r="A9" s="89" t="s">
        <v>115</v>
      </c>
      <c r="B9" s="250" t="s">
        <v>116</v>
      </c>
      <c r="C9" s="250"/>
      <c r="D9" s="250"/>
      <c r="E9" s="250"/>
      <c r="F9" s="250"/>
      <c r="G9" s="250"/>
      <c r="H9" s="250"/>
      <c r="I9" s="250"/>
      <c r="J9" s="80"/>
      <c r="K9" s="87"/>
      <c r="L9" s="87"/>
      <c r="M9" s="87"/>
      <c r="N9" s="87"/>
      <c r="O9" s="87"/>
    </row>
    <row r="10" spans="2:15" ht="12.75">
      <c r="B10" s="90"/>
      <c r="H10" s="91"/>
      <c r="I10" s="92"/>
      <c r="J10" s="80"/>
      <c r="K10" s="87"/>
      <c r="L10" s="87"/>
      <c r="M10" s="93"/>
      <c r="N10" s="87"/>
      <c r="O10" s="87"/>
    </row>
    <row r="11" spans="2:15" ht="13.5" customHeight="1">
      <c r="B11" s="94" t="s">
        <v>117</v>
      </c>
      <c r="J11" s="80"/>
      <c r="K11" s="87"/>
      <c r="L11" s="87"/>
      <c r="M11" s="95"/>
      <c r="N11" s="87"/>
      <c r="O11" s="87"/>
    </row>
    <row r="12" spans="10:15" ht="13.5" customHeight="1">
      <c r="J12" s="80"/>
      <c r="K12" s="96"/>
      <c r="L12" s="87"/>
      <c r="M12" s="97"/>
      <c r="N12" s="87"/>
      <c r="O12" s="87"/>
    </row>
    <row r="13" spans="1:15" ht="13.5" customHeight="1">
      <c r="A13" s="98" t="s">
        <v>118</v>
      </c>
      <c r="B13" s="94" t="s">
        <v>119</v>
      </c>
      <c r="C13" s="94"/>
      <c r="D13" s="94"/>
      <c r="I13" s="99">
        <v>350000</v>
      </c>
      <c r="J13" s="80"/>
      <c r="K13" s="87"/>
      <c r="L13" s="87"/>
      <c r="M13" s="87"/>
      <c r="N13" s="87"/>
      <c r="O13" s="87"/>
    </row>
    <row r="14" spans="9:15" ht="13.5" customHeight="1">
      <c r="I14" s="100"/>
      <c r="J14" s="80"/>
      <c r="K14" s="100"/>
      <c r="L14" s="87"/>
      <c r="M14" s="87"/>
      <c r="N14" s="87"/>
      <c r="O14" s="87"/>
    </row>
    <row r="15" spans="1:15" ht="13.5" customHeight="1">
      <c r="A15" s="98" t="s">
        <v>120</v>
      </c>
      <c r="B15" s="94" t="s">
        <v>121</v>
      </c>
      <c r="C15" s="94"/>
      <c r="D15" s="98"/>
      <c r="I15" s="100"/>
      <c r="J15" s="80"/>
      <c r="K15" s="101"/>
      <c r="L15" s="96"/>
      <c r="M15" s="87"/>
      <c r="N15" s="93"/>
      <c r="O15" s="87"/>
    </row>
    <row r="16" spans="1:15" ht="13.5" customHeight="1">
      <c r="A16" s="102" t="s">
        <v>122</v>
      </c>
      <c r="B16" s="77" t="s">
        <v>123</v>
      </c>
      <c r="C16" s="94"/>
      <c r="D16" s="98"/>
      <c r="I16" s="99">
        <v>30000</v>
      </c>
      <c r="J16" s="80"/>
      <c r="K16" s="87"/>
      <c r="L16" s="87"/>
      <c r="M16" s="87"/>
      <c r="N16" s="87"/>
      <c r="O16" s="87"/>
    </row>
    <row r="17" spans="1:15" ht="13.5" customHeight="1">
      <c r="A17" s="102" t="s">
        <v>124</v>
      </c>
      <c r="B17" s="82" t="s">
        <v>125</v>
      </c>
      <c r="I17" s="99">
        <v>40000</v>
      </c>
      <c r="J17" s="80"/>
      <c r="K17" s="103"/>
      <c r="L17" s="96"/>
      <c r="M17" s="87"/>
      <c r="N17" s="87"/>
      <c r="O17" s="87"/>
    </row>
    <row r="18" spans="1:15" ht="13.5" customHeight="1">
      <c r="A18" s="104" t="s">
        <v>126</v>
      </c>
      <c r="B18" s="105" t="s">
        <v>127</v>
      </c>
      <c r="C18" s="81"/>
      <c r="D18" s="81"/>
      <c r="E18" s="81"/>
      <c r="F18" s="81"/>
      <c r="G18" s="81"/>
      <c r="H18" s="81"/>
      <c r="I18" s="99"/>
      <c r="J18" s="80"/>
      <c r="K18" s="103"/>
      <c r="L18" s="96"/>
      <c r="M18" s="96"/>
      <c r="N18" s="87"/>
      <c r="O18" s="87"/>
    </row>
    <row r="19" spans="1:15" ht="13.5" customHeight="1">
      <c r="A19" s="102" t="s">
        <v>128</v>
      </c>
      <c r="B19" s="82" t="s">
        <v>129</v>
      </c>
      <c r="G19" s="106"/>
      <c r="I19" s="99">
        <v>42000</v>
      </c>
      <c r="J19" s="107"/>
      <c r="K19" s="103"/>
      <c r="L19" s="87"/>
      <c r="M19" s="87"/>
      <c r="N19" s="87"/>
      <c r="O19" s="87"/>
    </row>
    <row r="20" spans="8:11" ht="13.5" customHeight="1">
      <c r="H20" s="91" t="s">
        <v>130</v>
      </c>
      <c r="I20" s="108">
        <f>SUM(I16:I19)</f>
        <v>112000</v>
      </c>
      <c r="J20" s="80"/>
      <c r="K20" s="106"/>
    </row>
    <row r="21" spans="2:10" ht="13.5" customHeight="1">
      <c r="B21" s="90" t="s">
        <v>131</v>
      </c>
      <c r="H21" s="91"/>
      <c r="I21" s="109">
        <f>+I20+I13</f>
        <v>462000</v>
      </c>
      <c r="J21" s="80"/>
    </row>
    <row r="22" spans="1:10" ht="13.5" customHeight="1">
      <c r="A22" s="110"/>
      <c r="B22" s="110"/>
      <c r="C22" s="80"/>
      <c r="D22" s="80"/>
      <c r="E22" s="80"/>
      <c r="F22" s="80"/>
      <c r="G22" s="111"/>
      <c r="H22" s="80"/>
      <c r="I22" s="80"/>
      <c r="J22" s="107"/>
    </row>
    <row r="23" spans="1:10" ht="12.75">
      <c r="A23" s="110"/>
      <c r="B23" s="110"/>
      <c r="C23" s="80"/>
      <c r="D23" s="80"/>
      <c r="E23" s="80"/>
      <c r="F23" s="80"/>
      <c r="G23" s="111"/>
      <c r="H23" s="80"/>
      <c r="I23" s="80"/>
      <c r="J23" s="80"/>
    </row>
    <row r="24" spans="1:10" ht="12.75">
      <c r="A24" s="110"/>
      <c r="B24" s="96" t="s">
        <v>132</v>
      </c>
      <c r="D24" s="80"/>
      <c r="E24" s="80"/>
      <c r="F24" s="87"/>
      <c r="G24" s="81"/>
      <c r="H24" s="112"/>
      <c r="I24" s="101"/>
      <c r="J24" s="80"/>
    </row>
    <row r="25" spans="1:10" ht="12.75">
      <c r="A25" s="110"/>
      <c r="B25" s="110"/>
      <c r="C25" s="80"/>
      <c r="D25" s="80"/>
      <c r="E25" s="110"/>
      <c r="F25" s="80"/>
      <c r="G25" s="111"/>
      <c r="H25" s="80"/>
      <c r="I25" s="80"/>
      <c r="J25" s="80"/>
    </row>
    <row r="26" spans="1:10" ht="12.75">
      <c r="A26" s="110"/>
      <c r="B26" s="110"/>
      <c r="C26" s="80"/>
      <c r="D26" s="80"/>
      <c r="E26" s="110"/>
      <c r="G26" s="111"/>
      <c r="H26" s="113"/>
      <c r="I26" s="114"/>
      <c r="J26" s="80"/>
    </row>
    <row r="27" spans="1:10" ht="12.75">
      <c r="A27" s="110"/>
      <c r="B27" s="110"/>
      <c r="C27" s="80"/>
      <c r="D27" s="80"/>
      <c r="E27" s="110"/>
      <c r="F27" s="80"/>
      <c r="G27" s="111"/>
      <c r="H27" s="80"/>
      <c r="I27" s="80"/>
      <c r="J27" s="80"/>
    </row>
    <row r="28" spans="1:10" ht="12.75">
      <c r="A28" s="110"/>
      <c r="B28" s="110"/>
      <c r="C28" s="80"/>
      <c r="D28" s="80"/>
      <c r="E28" s="80"/>
      <c r="F28" s="80"/>
      <c r="G28" s="111"/>
      <c r="H28" s="113"/>
      <c r="I28" s="114"/>
      <c r="J28" s="80"/>
    </row>
    <row r="29" spans="1:10" ht="12.75">
      <c r="A29" s="80"/>
      <c r="B29" s="80"/>
      <c r="C29" s="80"/>
      <c r="D29" s="80"/>
      <c r="E29" s="80"/>
      <c r="F29" s="80"/>
      <c r="G29" s="100"/>
      <c r="H29" s="80"/>
      <c r="I29" s="115"/>
      <c r="J29" s="80"/>
    </row>
    <row r="30" spans="1:11" ht="12.75">
      <c r="A30" s="80"/>
      <c r="B30" s="80"/>
      <c r="C30" s="80"/>
      <c r="D30" s="80"/>
      <c r="E30" s="80"/>
      <c r="F30" s="80"/>
      <c r="G30" s="100"/>
      <c r="H30" s="113"/>
      <c r="I30" s="114"/>
      <c r="J30" s="80"/>
      <c r="K30" s="2"/>
    </row>
    <row r="31" spans="1:10" ht="12.75">
      <c r="A31" s="80"/>
      <c r="B31" s="80"/>
      <c r="C31" s="80"/>
      <c r="D31" s="80"/>
      <c r="E31" s="80"/>
      <c r="F31" s="80"/>
      <c r="G31" s="100"/>
      <c r="H31" s="80"/>
      <c r="I31" s="115"/>
      <c r="J31" s="80"/>
    </row>
    <row r="32" spans="1:10" ht="12.75">
      <c r="A32" s="80"/>
      <c r="B32" s="80"/>
      <c r="C32" s="80"/>
      <c r="D32" s="80"/>
      <c r="E32" s="80"/>
      <c r="F32" s="80"/>
      <c r="G32" s="100"/>
      <c r="H32" s="113"/>
      <c r="I32" s="114"/>
      <c r="J32" s="80"/>
    </row>
    <row r="33" spans="1:10" ht="12.75">
      <c r="A33" s="80"/>
      <c r="B33" s="80"/>
      <c r="C33" s="80"/>
      <c r="D33" s="80"/>
      <c r="E33" s="80"/>
      <c r="F33" s="80"/>
      <c r="G33" s="100"/>
      <c r="H33" s="80"/>
      <c r="I33" s="115"/>
      <c r="J33" s="80"/>
    </row>
    <row r="34" spans="1:10" ht="25.5" customHeight="1">
      <c r="A34" s="116"/>
      <c r="B34" s="246"/>
      <c r="C34" s="246"/>
      <c r="D34" s="246"/>
      <c r="E34" s="246"/>
      <c r="F34" s="246"/>
      <c r="G34" s="246"/>
      <c r="H34" s="246"/>
      <c r="I34" s="246"/>
      <c r="J34" s="80"/>
    </row>
    <row r="35" spans="1:10" ht="27" customHeight="1">
      <c r="A35" s="116"/>
      <c r="B35" s="246"/>
      <c r="C35" s="246"/>
      <c r="D35" s="246"/>
      <c r="E35" s="246"/>
      <c r="F35" s="246"/>
      <c r="G35" s="246"/>
      <c r="H35" s="246"/>
      <c r="I35" s="246"/>
      <c r="J35" s="117"/>
    </row>
    <row r="36" spans="1:10" ht="12.75">
      <c r="A36" s="80"/>
      <c r="B36" s="80"/>
      <c r="C36" s="87"/>
      <c r="D36" s="87"/>
      <c r="E36" s="87"/>
      <c r="F36" s="87"/>
      <c r="G36" s="100"/>
      <c r="H36" s="87"/>
      <c r="I36" s="93"/>
      <c r="J36" s="80"/>
    </row>
    <row r="37" spans="1:10" ht="12.75">
      <c r="A37" s="80"/>
      <c r="B37" s="80"/>
      <c r="C37" s="118"/>
      <c r="D37" s="96"/>
      <c r="E37" s="87"/>
      <c r="F37" s="93"/>
      <c r="G37" s="100"/>
      <c r="H37" s="87"/>
      <c r="I37" s="92"/>
      <c r="J37" s="80"/>
    </row>
    <row r="38" spans="1:10" ht="12.75">
      <c r="A38" s="80"/>
      <c r="B38" s="80"/>
      <c r="C38" s="81"/>
      <c r="D38" s="87"/>
      <c r="E38" s="87"/>
      <c r="F38" s="119"/>
      <c r="G38" s="120"/>
      <c r="H38" s="87"/>
      <c r="I38" s="93"/>
      <c r="J38" s="80"/>
    </row>
    <row r="39" spans="1:10" ht="12.75">
      <c r="A39" s="80"/>
      <c r="B39" s="80"/>
      <c r="C39" s="121"/>
      <c r="D39" s="87"/>
      <c r="E39" s="87"/>
      <c r="F39" s="87"/>
      <c r="G39" s="100"/>
      <c r="H39" s="87"/>
      <c r="I39" s="97"/>
      <c r="J39" s="80"/>
    </row>
    <row r="40" spans="1:10" ht="12.75">
      <c r="A40" s="80"/>
      <c r="B40" s="80"/>
      <c r="C40" s="121"/>
      <c r="D40" s="87"/>
      <c r="E40" s="87"/>
      <c r="F40" s="119"/>
      <c r="G40" s="120"/>
      <c r="H40" s="87"/>
      <c r="I40" s="87"/>
      <c r="J40" s="115"/>
    </row>
    <row r="41" spans="3:9" ht="12.75">
      <c r="C41" s="121"/>
      <c r="D41" s="81"/>
      <c r="E41" s="81"/>
      <c r="F41" s="81"/>
      <c r="G41" s="81"/>
      <c r="H41" s="81"/>
      <c r="I41" s="81"/>
    </row>
    <row r="42" spans="3:9" ht="12.75">
      <c r="C42" s="122"/>
      <c r="D42" s="81"/>
      <c r="E42" s="81"/>
      <c r="F42" s="81"/>
      <c r="G42" s="81"/>
      <c r="H42" s="81"/>
      <c r="I42" s="81"/>
    </row>
    <row r="43" spans="3:9" ht="12.75">
      <c r="C43" s="122"/>
      <c r="D43" s="81"/>
      <c r="E43" s="81"/>
      <c r="F43" s="81"/>
      <c r="G43" s="81"/>
      <c r="H43" s="81"/>
      <c r="I43" s="81"/>
    </row>
    <row r="44" spans="3:9" ht="12.75">
      <c r="C44" s="122"/>
      <c r="D44" s="81"/>
      <c r="E44" s="81"/>
      <c r="F44" s="81"/>
      <c r="G44" s="81"/>
      <c r="H44" s="81"/>
      <c r="I44" s="81"/>
    </row>
    <row r="45" spans="3:9" ht="12.75">
      <c r="C45" s="118"/>
      <c r="D45" s="123"/>
      <c r="E45" s="81"/>
      <c r="F45" s="81"/>
      <c r="G45" s="81"/>
      <c r="H45" s="81"/>
      <c r="I45" s="81"/>
    </row>
    <row r="46" spans="3:9" ht="12.75">
      <c r="C46" s="81"/>
      <c r="D46" s="81"/>
      <c r="E46" s="81"/>
      <c r="F46" s="81"/>
      <c r="G46" s="81"/>
      <c r="H46" s="81"/>
      <c r="I46" s="81"/>
    </row>
    <row r="47" spans="3:9" ht="12.75">
      <c r="C47" s="118"/>
      <c r="D47" s="123"/>
      <c r="E47" s="81"/>
      <c r="F47" s="81"/>
      <c r="G47" s="81"/>
      <c r="H47" s="81"/>
      <c r="I47" s="81"/>
    </row>
    <row r="48" spans="3:9" ht="12.75">
      <c r="C48" s="81"/>
      <c r="D48" s="81"/>
      <c r="E48" s="81"/>
      <c r="F48" s="81"/>
      <c r="G48" s="81"/>
      <c r="H48" s="81"/>
      <c r="I48" s="81"/>
    </row>
    <row r="49" spans="3:9" ht="12.75">
      <c r="C49" s="81"/>
      <c r="D49" s="81"/>
      <c r="E49" s="81"/>
      <c r="F49" s="81"/>
      <c r="G49" s="81"/>
      <c r="H49" s="81"/>
      <c r="I49" s="81"/>
    </row>
    <row r="50" spans="3:9" ht="12.75">
      <c r="C50" s="81"/>
      <c r="D50" s="81"/>
      <c r="E50" s="81"/>
      <c r="F50" s="81"/>
      <c r="G50" s="81"/>
      <c r="H50" s="81"/>
      <c r="I50" s="81"/>
    </row>
  </sheetData>
  <sheetProtection password="E2BF" sheet="1" objects="1" scenarios="1"/>
  <mergeCells count="11">
    <mergeCell ref="B34:I34"/>
    <mergeCell ref="B35:I35"/>
    <mergeCell ref="A6:I6"/>
    <mergeCell ref="A7:I7"/>
    <mergeCell ref="A8:I8"/>
    <mergeCell ref="B9:I9"/>
    <mergeCell ref="A1:B2"/>
    <mergeCell ref="A3:D3"/>
    <mergeCell ref="E3:I3"/>
    <mergeCell ref="A4:D4"/>
    <mergeCell ref="E4:I4"/>
  </mergeCells>
  <printOptions horizontalCentered="1"/>
  <pageMargins left="0.5902777777777778" right="0.5902777777777778" top="1.5750000000000002" bottom="0.9840277777777778" header="0.9055555555555556" footer="0.5118055555555556"/>
  <pageSetup horizontalDpi="300" verticalDpi="300" orientation="portrait" paperSize="9" scale="90" r:id="rId1"/>
  <headerFooter alignWithMargins="0">
    <oddHeader>&amp;LRegione Piemonte&amp;RBando Programmi territoriali integrati per gli anni 2006-2007
Quadro finanziario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O50"/>
  <sheetViews>
    <sheetView view="pageBreakPreview" zoomScaleNormal="75" zoomScaleSheetLayoutView="100" workbookViewId="0" topLeftCell="A1">
      <selection activeCell="B30" sqref="B30"/>
    </sheetView>
  </sheetViews>
  <sheetFormatPr defaultColWidth="9.140625" defaultRowHeight="12.75"/>
  <cols>
    <col min="1" max="1" width="8.00390625" style="0" customWidth="1"/>
    <col min="3" max="3" width="10.28125" style="0" customWidth="1"/>
    <col min="4" max="4" width="10.140625" style="0" customWidth="1"/>
    <col min="9" max="9" width="16.7109375" style="0" customWidth="1"/>
    <col min="10" max="10" width="8.57421875" style="0" customWidth="1"/>
    <col min="11" max="11" width="18.28125" style="0" customWidth="1"/>
    <col min="12" max="12" width="10.8515625" style="0" customWidth="1"/>
    <col min="13" max="14" width="14.57421875" style="0" customWidth="1"/>
  </cols>
  <sheetData>
    <row r="1" spans="1:9" ht="13.5" customHeight="1">
      <c r="A1" s="278" t="s">
        <v>107</v>
      </c>
      <c r="B1" s="278"/>
      <c r="C1" s="163"/>
      <c r="D1" s="163"/>
      <c r="E1" s="163"/>
      <c r="F1" s="163"/>
      <c r="G1" s="163"/>
      <c r="H1" s="163"/>
      <c r="I1" s="163"/>
    </row>
    <row r="2" spans="1:9" ht="13.5" customHeight="1">
      <c r="A2" s="278"/>
      <c r="B2" s="278"/>
      <c r="C2" s="225">
        <v>1</v>
      </c>
      <c r="D2" s="166">
        <v>2</v>
      </c>
      <c r="E2" s="166">
        <v>3</v>
      </c>
      <c r="F2" s="166">
        <v>4</v>
      </c>
      <c r="G2" s="163"/>
      <c r="H2" s="163"/>
      <c r="I2" s="163"/>
    </row>
    <row r="3" spans="1:9" ht="42" customHeight="1">
      <c r="A3" s="279" t="s">
        <v>108</v>
      </c>
      <c r="B3" s="279"/>
      <c r="C3" s="279"/>
      <c r="D3" s="279"/>
      <c r="E3" s="279" t="s">
        <v>204</v>
      </c>
      <c r="F3" s="279"/>
      <c r="G3" s="279"/>
      <c r="H3" s="279"/>
      <c r="I3" s="279"/>
    </row>
    <row r="4" spans="1:9" ht="42" customHeight="1">
      <c r="A4" s="280" t="s">
        <v>110</v>
      </c>
      <c r="B4" s="280"/>
      <c r="C4" s="280"/>
      <c r="D4" s="280"/>
      <c r="E4" s="280" t="s">
        <v>205</v>
      </c>
      <c r="F4" s="280"/>
      <c r="G4" s="280"/>
      <c r="H4" s="280"/>
      <c r="I4" s="280"/>
    </row>
    <row r="6" spans="1:10" ht="15.75">
      <c r="A6" s="1" t="s">
        <v>170</v>
      </c>
      <c r="B6" s="80"/>
      <c r="J6" s="80"/>
    </row>
    <row r="7" spans="1:15" ht="20.25" customHeight="1">
      <c r="A7" s="248" t="s">
        <v>171</v>
      </c>
      <c r="B7" s="248"/>
      <c r="C7" s="248"/>
      <c r="D7" s="248"/>
      <c r="E7" s="248"/>
      <c r="F7" s="248"/>
      <c r="G7" s="248"/>
      <c r="H7" s="248"/>
      <c r="I7" s="248"/>
      <c r="J7" s="80"/>
      <c r="K7" s="87"/>
      <c r="L7" s="87"/>
      <c r="M7" s="87"/>
      <c r="N7" s="87"/>
      <c r="O7" s="87"/>
    </row>
    <row r="8" spans="1:15" ht="20.25" customHeight="1">
      <c r="A8" s="249" t="s">
        <v>206</v>
      </c>
      <c r="B8" s="249"/>
      <c r="C8" s="249"/>
      <c r="D8" s="249"/>
      <c r="E8" s="249"/>
      <c r="F8" s="249"/>
      <c r="G8" s="249"/>
      <c r="H8" s="249"/>
      <c r="I8" s="249"/>
      <c r="J8" s="80"/>
      <c r="K8" s="87"/>
      <c r="L8" s="87"/>
      <c r="M8" s="87"/>
      <c r="N8" s="87"/>
      <c r="O8" s="87"/>
    </row>
    <row r="9" spans="1:15" ht="32.25" customHeight="1">
      <c r="A9" s="89" t="s">
        <v>115</v>
      </c>
      <c r="B9" s="250" t="s">
        <v>207</v>
      </c>
      <c r="C9" s="250"/>
      <c r="D9" s="250"/>
      <c r="E9" s="250"/>
      <c r="F9" s="250"/>
      <c r="G9" s="250"/>
      <c r="H9" s="250"/>
      <c r="I9" s="250"/>
      <c r="J9" s="80"/>
      <c r="K9" s="87"/>
      <c r="L9" s="87"/>
      <c r="M9" s="87"/>
      <c r="N9" s="87"/>
      <c r="O9" s="87"/>
    </row>
    <row r="10" spans="2:15" ht="12.75">
      <c r="B10" s="90"/>
      <c r="H10" s="91"/>
      <c r="I10" s="92"/>
      <c r="J10" s="80"/>
      <c r="K10" s="87"/>
      <c r="L10" s="87"/>
      <c r="M10" s="93"/>
      <c r="N10" s="87"/>
      <c r="O10" s="87"/>
    </row>
    <row r="11" spans="2:15" ht="13.5" customHeight="1">
      <c r="B11" s="94" t="s">
        <v>117</v>
      </c>
      <c r="J11" s="80"/>
      <c r="K11" s="87"/>
      <c r="L11" s="87"/>
      <c r="M11" s="95"/>
      <c r="N11" s="87"/>
      <c r="O11" s="87"/>
    </row>
    <row r="12" spans="10:15" ht="13.5" customHeight="1">
      <c r="J12" s="80"/>
      <c r="K12" s="96"/>
      <c r="L12" s="87"/>
      <c r="M12" s="97"/>
      <c r="N12" s="87"/>
      <c r="O12" s="87"/>
    </row>
    <row r="13" spans="1:15" ht="13.5" customHeight="1">
      <c r="A13" s="98" t="s">
        <v>118</v>
      </c>
      <c r="B13" s="94" t="s">
        <v>173</v>
      </c>
      <c r="C13" s="94"/>
      <c r="D13" s="94"/>
      <c r="I13" s="169"/>
      <c r="J13" s="80"/>
      <c r="K13" s="87"/>
      <c r="L13" s="87"/>
      <c r="M13" s="87"/>
      <c r="N13" s="87"/>
      <c r="O13" s="87"/>
    </row>
    <row r="14" spans="9:15" ht="13.5" customHeight="1">
      <c r="I14" s="100"/>
      <c r="J14" s="80"/>
      <c r="K14" s="100"/>
      <c r="L14" s="87"/>
      <c r="M14" s="87"/>
      <c r="N14" s="87"/>
      <c r="O14" s="87"/>
    </row>
    <row r="15" spans="1:15" ht="13.5" customHeight="1">
      <c r="A15" s="98" t="s">
        <v>120</v>
      </c>
      <c r="B15" s="94" t="s">
        <v>174</v>
      </c>
      <c r="C15" s="94"/>
      <c r="D15" s="98"/>
      <c r="I15" s="100"/>
      <c r="J15" s="80"/>
      <c r="K15" s="101"/>
      <c r="L15" s="96"/>
      <c r="M15" s="87"/>
      <c r="N15" s="93"/>
      <c r="O15" s="87"/>
    </row>
    <row r="16" spans="1:15" ht="13.5" customHeight="1">
      <c r="A16" s="102" t="s">
        <v>122</v>
      </c>
      <c r="B16" s="77" t="s">
        <v>208</v>
      </c>
      <c r="C16" s="94"/>
      <c r="D16" s="98"/>
      <c r="I16" s="169">
        <v>1865000</v>
      </c>
      <c r="J16" s="80"/>
      <c r="K16" s="87"/>
      <c r="L16" s="87"/>
      <c r="M16" s="87"/>
      <c r="N16" s="87"/>
      <c r="O16" s="87"/>
    </row>
    <row r="17" spans="1:15" ht="13.5" customHeight="1">
      <c r="A17" s="102" t="s">
        <v>124</v>
      </c>
      <c r="B17" s="82" t="s">
        <v>209</v>
      </c>
      <c r="I17" s="169">
        <v>373000</v>
      </c>
      <c r="J17" s="80"/>
      <c r="K17" s="103"/>
      <c r="L17" s="96"/>
      <c r="M17" s="87"/>
      <c r="N17" s="87"/>
      <c r="O17" s="87"/>
    </row>
    <row r="18" spans="1:15" ht="13.5" customHeight="1">
      <c r="A18" s="104" t="s">
        <v>126</v>
      </c>
      <c r="B18" s="105" t="s">
        <v>210</v>
      </c>
      <c r="C18" s="81"/>
      <c r="D18" s="81"/>
      <c r="E18" s="81"/>
      <c r="F18" s="81"/>
      <c r="G18" s="81"/>
      <c r="H18" s="81"/>
      <c r="I18" s="169">
        <v>750000</v>
      </c>
      <c r="J18" s="80"/>
      <c r="K18" s="103"/>
      <c r="L18" s="96"/>
      <c r="M18" s="96"/>
      <c r="N18" s="87"/>
      <c r="O18" s="87"/>
    </row>
    <row r="19" spans="1:15" ht="13.5" customHeight="1">
      <c r="A19" s="102" t="s">
        <v>128</v>
      </c>
      <c r="B19" s="82" t="s">
        <v>129</v>
      </c>
      <c r="G19" s="106"/>
      <c r="I19" s="169">
        <v>597600</v>
      </c>
      <c r="J19" s="107"/>
      <c r="K19" s="128"/>
      <c r="L19" s="87"/>
      <c r="M19" s="87"/>
      <c r="N19" s="87"/>
      <c r="O19" s="87"/>
    </row>
    <row r="20" spans="8:11" ht="13.5" customHeight="1">
      <c r="H20" s="91" t="s">
        <v>130</v>
      </c>
      <c r="I20" s="108">
        <f>SUM(I16:I19)</f>
        <v>3585600</v>
      </c>
      <c r="J20" s="80"/>
      <c r="K20" s="106"/>
    </row>
    <row r="21" spans="2:10" ht="13.5" customHeight="1">
      <c r="B21" s="90" t="s">
        <v>131</v>
      </c>
      <c r="H21" s="91"/>
      <c r="I21" s="132">
        <f>+I20+I13</f>
        <v>3585600</v>
      </c>
      <c r="J21" s="80"/>
    </row>
    <row r="22" spans="1:10" ht="13.5" customHeight="1">
      <c r="A22" s="110"/>
      <c r="B22" s="110"/>
      <c r="C22" s="80"/>
      <c r="D22" s="80"/>
      <c r="E22" s="80"/>
      <c r="F22" s="80"/>
      <c r="G22" s="111"/>
      <c r="H22" s="80"/>
      <c r="I22" s="80"/>
      <c r="J22" s="107"/>
    </row>
    <row r="23" spans="1:10" ht="12.75">
      <c r="A23" s="110"/>
      <c r="B23" s="110"/>
      <c r="C23" s="80"/>
      <c r="D23" s="80"/>
      <c r="E23" s="80"/>
      <c r="F23" s="80"/>
      <c r="G23" s="111"/>
      <c r="H23" s="80"/>
      <c r="I23" s="80"/>
      <c r="J23" s="80"/>
    </row>
    <row r="24" spans="1:10" ht="12.75">
      <c r="A24" s="110"/>
      <c r="B24" s="96"/>
      <c r="D24" s="80"/>
      <c r="E24" s="80"/>
      <c r="F24" s="87"/>
      <c r="G24" s="81"/>
      <c r="H24" s="112"/>
      <c r="I24" s="101"/>
      <c r="J24" s="80"/>
    </row>
    <row r="25" spans="1:10" ht="12.75">
      <c r="A25" s="110"/>
      <c r="B25" s="110"/>
      <c r="C25" s="80"/>
      <c r="D25" s="80"/>
      <c r="E25" s="80"/>
      <c r="F25" s="80"/>
      <c r="G25" s="111"/>
      <c r="H25" s="80"/>
      <c r="I25" s="80"/>
      <c r="J25" s="80"/>
    </row>
    <row r="26" spans="1:10" ht="12.75">
      <c r="A26" s="110"/>
      <c r="B26" s="110"/>
      <c r="C26" s="80"/>
      <c r="D26" s="80"/>
      <c r="E26" s="80"/>
      <c r="G26" s="111"/>
      <c r="H26" s="113"/>
      <c r="I26" s="114"/>
      <c r="J26" s="80"/>
    </row>
    <row r="27" spans="1:10" ht="12.75">
      <c r="A27" s="110"/>
      <c r="B27" s="110"/>
      <c r="C27" s="80"/>
      <c r="D27" s="80"/>
      <c r="E27" s="80"/>
      <c r="F27" s="80"/>
      <c r="G27" s="111"/>
      <c r="H27" s="80"/>
      <c r="I27" s="80"/>
      <c r="J27" s="80"/>
    </row>
    <row r="28" spans="1:10" ht="12.75">
      <c r="A28" s="110"/>
      <c r="B28" s="110"/>
      <c r="C28" s="80"/>
      <c r="D28" s="80"/>
      <c r="E28" s="80"/>
      <c r="F28" s="80"/>
      <c r="G28" s="111"/>
      <c r="H28" s="113"/>
      <c r="I28" s="114"/>
      <c r="J28" s="80"/>
    </row>
    <row r="29" spans="1:10" ht="12.75">
      <c r="A29" s="80"/>
      <c r="B29" s="80"/>
      <c r="C29" s="80"/>
      <c r="D29" s="80"/>
      <c r="E29" s="80"/>
      <c r="F29" s="80"/>
      <c r="G29" s="100"/>
      <c r="H29" s="80"/>
      <c r="I29" s="115"/>
      <c r="J29" s="80"/>
    </row>
    <row r="30" spans="1:11" ht="12.75">
      <c r="A30" s="80"/>
      <c r="B30" s="80"/>
      <c r="C30" s="80"/>
      <c r="D30" s="80"/>
      <c r="E30" s="80"/>
      <c r="F30" s="80"/>
      <c r="G30" s="100"/>
      <c r="H30" s="113"/>
      <c r="I30" s="114"/>
      <c r="J30" s="80"/>
      <c r="K30" s="2"/>
    </row>
    <row r="31" spans="1:10" ht="12.75">
      <c r="A31" s="80"/>
      <c r="B31" s="80"/>
      <c r="C31" s="80"/>
      <c r="D31" s="80"/>
      <c r="E31" s="80"/>
      <c r="F31" s="80"/>
      <c r="G31" s="100"/>
      <c r="H31" s="80"/>
      <c r="I31" s="115"/>
      <c r="J31" s="80"/>
    </row>
    <row r="32" spans="1:10" ht="12.75">
      <c r="A32" s="80"/>
      <c r="B32" s="80"/>
      <c r="C32" s="80"/>
      <c r="D32" s="80"/>
      <c r="E32" s="80"/>
      <c r="F32" s="80"/>
      <c r="G32" s="100"/>
      <c r="H32" s="113"/>
      <c r="I32" s="114"/>
      <c r="J32" s="80"/>
    </row>
    <row r="33" spans="1:10" ht="12.75">
      <c r="A33" s="80"/>
      <c r="B33" s="80"/>
      <c r="C33" s="80"/>
      <c r="D33" s="80"/>
      <c r="E33" s="80"/>
      <c r="F33" s="80"/>
      <c r="G33" s="100"/>
      <c r="H33" s="80"/>
      <c r="I33" s="115"/>
      <c r="J33" s="80"/>
    </row>
    <row r="34" spans="1:10" ht="25.5" customHeight="1">
      <c r="A34" s="116"/>
      <c r="B34" s="246"/>
      <c r="C34" s="246"/>
      <c r="D34" s="246"/>
      <c r="E34" s="246"/>
      <c r="F34" s="246"/>
      <c r="G34" s="246"/>
      <c r="H34" s="246"/>
      <c r="I34" s="246"/>
      <c r="J34" s="80"/>
    </row>
    <row r="35" spans="1:10" ht="27" customHeight="1">
      <c r="A35" s="116"/>
      <c r="B35" s="246"/>
      <c r="C35" s="246"/>
      <c r="D35" s="246"/>
      <c r="E35" s="246"/>
      <c r="F35" s="246"/>
      <c r="G35" s="246"/>
      <c r="H35" s="246"/>
      <c r="I35" s="246"/>
      <c r="J35" s="117"/>
    </row>
    <row r="36" spans="1:10" ht="12.75">
      <c r="A36" s="80"/>
      <c r="B36" s="80"/>
      <c r="C36" s="87"/>
      <c r="D36" s="87"/>
      <c r="E36" s="87"/>
      <c r="F36" s="87"/>
      <c r="G36" s="100"/>
      <c r="H36" s="87"/>
      <c r="I36" s="93"/>
      <c r="J36" s="80"/>
    </row>
    <row r="37" spans="1:10" ht="12.75">
      <c r="A37" s="80"/>
      <c r="B37" s="80"/>
      <c r="C37" s="118"/>
      <c r="D37" s="96"/>
      <c r="E37" s="87"/>
      <c r="F37" s="93"/>
      <c r="G37" s="100"/>
      <c r="H37" s="87"/>
      <c r="I37" s="92"/>
      <c r="J37" s="80"/>
    </row>
    <row r="38" spans="1:10" ht="12.75">
      <c r="A38" s="80"/>
      <c r="B38" s="80"/>
      <c r="C38" s="81"/>
      <c r="D38" s="87"/>
      <c r="E38" s="87"/>
      <c r="F38" s="119"/>
      <c r="G38" s="120"/>
      <c r="H38" s="87"/>
      <c r="I38" s="93"/>
      <c r="J38" s="80"/>
    </row>
    <row r="39" spans="1:10" ht="12.75">
      <c r="A39" s="80"/>
      <c r="B39" s="80"/>
      <c r="C39" s="121"/>
      <c r="D39" s="87"/>
      <c r="E39" s="87"/>
      <c r="F39" s="87"/>
      <c r="G39" s="100"/>
      <c r="H39" s="87"/>
      <c r="I39" s="97"/>
      <c r="J39" s="80"/>
    </row>
    <row r="40" spans="1:10" ht="12.75">
      <c r="A40" s="80"/>
      <c r="B40" s="80"/>
      <c r="C40" s="121"/>
      <c r="D40" s="87"/>
      <c r="E40" s="87"/>
      <c r="F40" s="119"/>
      <c r="G40" s="120"/>
      <c r="H40" s="87"/>
      <c r="I40" s="87"/>
      <c r="J40" s="115"/>
    </row>
    <row r="41" spans="3:9" ht="12.75">
      <c r="C41" s="121"/>
      <c r="D41" s="81"/>
      <c r="E41" s="81"/>
      <c r="F41" s="81"/>
      <c r="G41" s="81"/>
      <c r="H41" s="81"/>
      <c r="I41" s="81"/>
    </row>
    <row r="42" spans="3:9" ht="12.75">
      <c r="C42" s="122"/>
      <c r="D42" s="81"/>
      <c r="E42" s="81"/>
      <c r="F42" s="81"/>
      <c r="G42" s="81"/>
      <c r="H42" s="81"/>
      <c r="I42" s="81"/>
    </row>
    <row r="43" spans="3:9" ht="12.75">
      <c r="C43" s="122"/>
      <c r="D43" s="81"/>
      <c r="E43" s="81"/>
      <c r="F43" s="81"/>
      <c r="G43" s="81"/>
      <c r="H43" s="81"/>
      <c r="I43" s="81"/>
    </row>
    <row r="44" spans="3:9" ht="12.75">
      <c r="C44" s="122"/>
      <c r="D44" s="81"/>
      <c r="E44" s="81"/>
      <c r="F44" s="81"/>
      <c r="G44" s="81"/>
      <c r="H44" s="81"/>
      <c r="I44" s="81"/>
    </row>
    <row r="45" spans="3:9" ht="12.75">
      <c r="C45" s="118"/>
      <c r="D45" s="123"/>
      <c r="E45" s="81"/>
      <c r="F45" s="81"/>
      <c r="G45" s="81"/>
      <c r="H45" s="81"/>
      <c r="I45" s="81"/>
    </row>
    <row r="46" spans="3:9" ht="12.75">
      <c r="C46" s="81"/>
      <c r="D46" s="81"/>
      <c r="E46" s="81"/>
      <c r="F46" s="81"/>
      <c r="G46" s="81"/>
      <c r="H46" s="81"/>
      <c r="I46" s="81"/>
    </row>
    <row r="47" spans="3:9" ht="12.75">
      <c r="C47" s="118"/>
      <c r="D47" s="123"/>
      <c r="E47" s="81"/>
      <c r="F47" s="81"/>
      <c r="G47" s="81"/>
      <c r="H47" s="81"/>
      <c r="I47" s="81"/>
    </row>
    <row r="48" spans="3:9" ht="12.75">
      <c r="C48" s="81"/>
      <c r="D48" s="81"/>
      <c r="E48" s="81"/>
      <c r="F48" s="81"/>
      <c r="G48" s="81"/>
      <c r="H48" s="81"/>
      <c r="I48" s="81"/>
    </row>
    <row r="49" spans="3:9" ht="12.75">
      <c r="C49" s="81"/>
      <c r="D49" s="81"/>
      <c r="E49" s="81"/>
      <c r="F49" s="81"/>
      <c r="G49" s="81"/>
      <c r="H49" s="81"/>
      <c r="I49" s="81"/>
    </row>
    <row r="50" spans="3:9" ht="12.75">
      <c r="C50" s="81"/>
      <c r="D50" s="81"/>
      <c r="E50" s="81"/>
      <c r="F50" s="81"/>
      <c r="G50" s="81"/>
      <c r="H50" s="81"/>
      <c r="I50" s="81"/>
    </row>
  </sheetData>
  <sheetProtection password="E2BF" sheet="1" objects="1" scenarios="1"/>
  <mergeCells count="10">
    <mergeCell ref="B35:I35"/>
    <mergeCell ref="A7:I7"/>
    <mergeCell ref="A8:I8"/>
    <mergeCell ref="B9:I9"/>
    <mergeCell ref="B34:I34"/>
    <mergeCell ref="A1:B2"/>
    <mergeCell ref="A3:D3"/>
    <mergeCell ref="E3:I3"/>
    <mergeCell ref="A4:D4"/>
    <mergeCell ref="E4:I4"/>
  </mergeCells>
  <printOptions horizontalCentered="1"/>
  <pageMargins left="0.5902777777777778" right="0.5902777777777778" top="1.5750000000000002" bottom="0.9840277777777778" header="0.9055555555555556" footer="0.5118055555555556"/>
  <pageSetup horizontalDpi="300" verticalDpi="300" orientation="portrait" paperSize="9" scale="90" r:id="rId1"/>
  <headerFooter alignWithMargins="0">
    <oddHeader>&amp;LRegione Piemonte&amp;RBando Programmi territoriali integrati per gli anni 2006-2007
Quadro finanziario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O30"/>
  <sheetViews>
    <sheetView view="pageBreakPreview" zoomScaleNormal="75" zoomScaleSheetLayoutView="100" workbookViewId="0" topLeftCell="A1">
      <selection activeCell="B30" sqref="B30"/>
    </sheetView>
  </sheetViews>
  <sheetFormatPr defaultColWidth="9.140625" defaultRowHeight="12.75"/>
  <cols>
    <col min="1" max="1" width="7.421875" style="0" customWidth="1"/>
    <col min="3" max="3" width="10.28125" style="0" customWidth="1"/>
    <col min="4" max="4" width="10.57421875" style="0" customWidth="1"/>
    <col min="9" max="9" width="16.7109375" style="0" customWidth="1"/>
    <col min="10" max="10" width="8.57421875" style="0" customWidth="1"/>
    <col min="11" max="11" width="18.28125" style="0" customWidth="1"/>
    <col min="12" max="12" width="10.8515625" style="0" customWidth="1"/>
    <col min="13" max="14" width="14.57421875" style="0" customWidth="1"/>
  </cols>
  <sheetData>
    <row r="1" spans="1:9" ht="13.5" customHeight="1">
      <c r="A1" s="278" t="s">
        <v>107</v>
      </c>
      <c r="B1" s="278"/>
      <c r="C1" s="163"/>
      <c r="D1" s="163"/>
      <c r="E1" s="163"/>
      <c r="F1" s="163"/>
      <c r="G1" s="163"/>
      <c r="H1" s="163"/>
      <c r="I1" s="163"/>
    </row>
    <row r="2" spans="1:9" ht="13.5" customHeight="1">
      <c r="A2" s="278"/>
      <c r="B2" s="278"/>
      <c r="C2" s="166">
        <v>1</v>
      </c>
      <c r="D2" s="166">
        <v>2</v>
      </c>
      <c r="E2" s="166">
        <v>3</v>
      </c>
      <c r="F2" s="225">
        <v>4</v>
      </c>
      <c r="G2" s="163"/>
      <c r="H2" s="163"/>
      <c r="I2" s="163"/>
    </row>
    <row r="3" spans="1:9" ht="42" customHeight="1">
      <c r="A3" s="279" t="s">
        <v>108</v>
      </c>
      <c r="B3" s="279"/>
      <c r="C3" s="279"/>
      <c r="D3" s="279"/>
      <c r="E3" s="279" t="s">
        <v>211</v>
      </c>
      <c r="F3" s="279"/>
      <c r="G3" s="279"/>
      <c r="H3" s="279"/>
      <c r="I3" s="279"/>
    </row>
    <row r="4" spans="1:9" ht="42" customHeight="1">
      <c r="A4" s="280" t="s">
        <v>110</v>
      </c>
      <c r="B4" s="280"/>
      <c r="C4" s="280"/>
      <c r="D4" s="280"/>
      <c r="E4" s="280" t="s">
        <v>212</v>
      </c>
      <c r="F4" s="280"/>
      <c r="G4" s="280"/>
      <c r="H4" s="280"/>
      <c r="I4" s="280"/>
    </row>
    <row r="5" spans="1:9" ht="15.75">
      <c r="A5" s="86"/>
      <c r="B5" s="86"/>
      <c r="C5" s="86"/>
      <c r="D5" s="86"/>
      <c r="E5" s="86"/>
      <c r="F5" s="86"/>
      <c r="G5" s="86"/>
      <c r="H5" s="86"/>
      <c r="I5" s="86"/>
    </row>
    <row r="6" spans="1:10" ht="15.75">
      <c r="A6" s="247" t="s">
        <v>112</v>
      </c>
      <c r="B6" s="247"/>
      <c r="C6" s="247"/>
      <c r="D6" s="247"/>
      <c r="E6" s="247"/>
      <c r="F6" s="247"/>
      <c r="G6" s="247"/>
      <c r="H6" s="247"/>
      <c r="I6" s="247"/>
      <c r="J6" s="80"/>
    </row>
    <row r="7" spans="1:15" ht="20.25" customHeight="1">
      <c r="A7" s="248" t="s">
        <v>213</v>
      </c>
      <c r="B7" s="248"/>
      <c r="C7" s="248"/>
      <c r="D7" s="248"/>
      <c r="E7" s="248"/>
      <c r="F7" s="248"/>
      <c r="G7" s="248"/>
      <c r="H7" s="248"/>
      <c r="I7" s="248"/>
      <c r="J7" s="80"/>
      <c r="K7" s="87"/>
      <c r="L7" s="87"/>
      <c r="M7" s="87"/>
      <c r="N7" s="87"/>
      <c r="O7" s="87"/>
    </row>
    <row r="8" spans="1:15" ht="35.25" customHeight="1">
      <c r="A8" s="252" t="s">
        <v>214</v>
      </c>
      <c r="B8" s="252"/>
      <c r="C8" s="252"/>
      <c r="D8" s="252"/>
      <c r="E8" s="252"/>
      <c r="F8" s="252"/>
      <c r="G8" s="252"/>
      <c r="H8" s="252"/>
      <c r="I8" s="252"/>
      <c r="J8" s="80"/>
      <c r="K8" s="87"/>
      <c r="L8" s="87"/>
      <c r="M8" s="87"/>
      <c r="N8" s="87"/>
      <c r="O8" s="87"/>
    </row>
    <row r="9" spans="1:15" ht="29.25" customHeight="1">
      <c r="A9" s="89" t="s">
        <v>115</v>
      </c>
      <c r="B9" s="250" t="s">
        <v>215</v>
      </c>
      <c r="C9" s="250"/>
      <c r="D9" s="250"/>
      <c r="E9" s="250"/>
      <c r="F9" s="250"/>
      <c r="G9" s="250"/>
      <c r="H9" s="250"/>
      <c r="I9" s="250"/>
      <c r="J9" s="80"/>
      <c r="K9" s="87"/>
      <c r="L9" s="87"/>
      <c r="M9" s="87"/>
      <c r="N9" s="87"/>
      <c r="O9" s="87"/>
    </row>
    <row r="10" spans="2:15" ht="12.75">
      <c r="B10" s="90"/>
      <c r="H10" s="91"/>
      <c r="I10" s="92"/>
      <c r="J10" s="80"/>
      <c r="K10" s="87"/>
      <c r="L10" s="87"/>
      <c r="M10" s="93"/>
      <c r="N10" s="87"/>
      <c r="O10" s="87"/>
    </row>
    <row r="11" spans="2:15" ht="13.5" customHeight="1">
      <c r="B11" s="94" t="s">
        <v>117</v>
      </c>
      <c r="J11" s="80"/>
      <c r="K11" s="87"/>
      <c r="L11" s="87"/>
      <c r="M11" s="95"/>
      <c r="N11" s="87"/>
      <c r="O11" s="87"/>
    </row>
    <row r="12" spans="10:15" ht="12" customHeight="1">
      <c r="J12" s="80"/>
      <c r="K12" s="96"/>
      <c r="L12" s="87"/>
      <c r="M12" s="97"/>
      <c r="N12" s="87"/>
      <c r="O12" s="87"/>
    </row>
    <row r="13" spans="1:15" ht="13.5" customHeight="1">
      <c r="A13" s="98" t="s">
        <v>118</v>
      </c>
      <c r="B13" s="94" t="s">
        <v>191</v>
      </c>
      <c r="C13" s="94"/>
      <c r="D13" s="98"/>
      <c r="I13" s="169"/>
      <c r="J13" s="80"/>
      <c r="K13" s="101"/>
      <c r="L13" s="96"/>
      <c r="M13" s="87"/>
      <c r="N13" s="93"/>
      <c r="O13" s="87"/>
    </row>
    <row r="14" spans="1:15" ht="13.5" customHeight="1">
      <c r="A14" s="98"/>
      <c r="B14" s="94"/>
      <c r="C14" s="94"/>
      <c r="D14" s="98"/>
      <c r="I14" s="100"/>
      <c r="J14" s="80"/>
      <c r="K14" s="101"/>
      <c r="L14" s="96"/>
      <c r="M14" s="87"/>
      <c r="N14" s="93"/>
      <c r="O14" s="87"/>
    </row>
    <row r="15" spans="1:15" ht="13.5" customHeight="1">
      <c r="A15" s="98" t="s">
        <v>120</v>
      </c>
      <c r="B15" s="94" t="s">
        <v>174</v>
      </c>
      <c r="C15" s="94"/>
      <c r="D15" s="98"/>
      <c r="I15" s="100"/>
      <c r="J15" s="80"/>
      <c r="K15" s="101"/>
      <c r="L15" s="96"/>
      <c r="M15" s="87"/>
      <c r="N15" s="93"/>
      <c r="O15" s="87"/>
    </row>
    <row r="16" spans="1:15" ht="13.5" customHeight="1">
      <c r="A16" s="102" t="s">
        <v>122</v>
      </c>
      <c r="B16" s="77" t="s">
        <v>216</v>
      </c>
      <c r="C16" s="94"/>
      <c r="D16" s="98"/>
      <c r="I16" s="169">
        <v>50000</v>
      </c>
      <c r="J16" s="80"/>
      <c r="K16" s="87"/>
      <c r="L16" s="87"/>
      <c r="M16" s="87"/>
      <c r="N16" s="87"/>
      <c r="O16" s="87"/>
    </row>
    <row r="17" spans="1:15" ht="13.5" customHeight="1">
      <c r="A17" s="102" t="s">
        <v>124</v>
      </c>
      <c r="B17" s="82" t="s">
        <v>193</v>
      </c>
      <c r="I17" s="169"/>
      <c r="J17" s="80"/>
      <c r="K17" s="103"/>
      <c r="L17" s="96"/>
      <c r="M17" s="87"/>
      <c r="N17" s="87"/>
      <c r="O17" s="87"/>
    </row>
    <row r="18" spans="1:15" ht="13.5" customHeight="1">
      <c r="A18" s="104" t="s">
        <v>126</v>
      </c>
      <c r="B18" s="105" t="s">
        <v>217</v>
      </c>
      <c r="C18" s="81"/>
      <c r="D18" s="81"/>
      <c r="E18" s="81"/>
      <c r="F18" s="81"/>
      <c r="G18" s="81"/>
      <c r="H18" s="81"/>
      <c r="I18" s="169"/>
      <c r="J18" s="80"/>
      <c r="K18" s="103"/>
      <c r="L18" s="96"/>
      <c r="M18" s="96"/>
      <c r="N18" s="87"/>
      <c r="O18" s="87"/>
    </row>
    <row r="19" spans="1:15" ht="13.5" customHeight="1">
      <c r="A19" s="104" t="s">
        <v>128</v>
      </c>
      <c r="B19" s="105" t="s">
        <v>218</v>
      </c>
      <c r="C19" s="81"/>
      <c r="D19" s="81"/>
      <c r="E19" s="81"/>
      <c r="F19" s="81"/>
      <c r="G19" s="81"/>
      <c r="H19" s="81"/>
      <c r="I19" s="169"/>
      <c r="J19" s="80"/>
      <c r="K19" s="103"/>
      <c r="L19" s="96"/>
      <c r="M19" s="96"/>
      <c r="N19" s="87"/>
      <c r="O19" s="87"/>
    </row>
    <row r="20" spans="1:15" ht="13.5" customHeight="1">
      <c r="A20" s="104" t="s">
        <v>196</v>
      </c>
      <c r="B20" s="105" t="s">
        <v>197</v>
      </c>
      <c r="C20" s="81"/>
      <c r="D20" s="81"/>
      <c r="E20" s="81"/>
      <c r="F20" s="81"/>
      <c r="G20" s="81"/>
      <c r="H20" s="81"/>
      <c r="I20" s="169"/>
      <c r="J20" s="80"/>
      <c r="K20" s="103"/>
      <c r="L20" s="96"/>
      <c r="M20" s="96"/>
      <c r="N20" s="87"/>
      <c r="O20" s="87"/>
    </row>
    <row r="21" spans="1:15" ht="13.5" customHeight="1">
      <c r="A21" s="102" t="s">
        <v>203</v>
      </c>
      <c r="B21" s="82" t="s">
        <v>129</v>
      </c>
      <c r="G21" s="106"/>
      <c r="I21" s="169"/>
      <c r="J21" s="107"/>
      <c r="K21" s="128"/>
      <c r="L21" s="87"/>
      <c r="M21" s="87"/>
      <c r="N21" s="87"/>
      <c r="O21" s="87"/>
    </row>
    <row r="22" spans="2:10" ht="13.5" customHeight="1">
      <c r="B22" s="90" t="s">
        <v>131</v>
      </c>
      <c r="H22" s="91"/>
      <c r="I22" s="222">
        <f>SUM(I16:I21)+I13</f>
        <v>50000</v>
      </c>
      <c r="J22" s="80"/>
    </row>
    <row r="23" spans="1:10" ht="12.75">
      <c r="A23" s="110"/>
      <c r="B23" s="110"/>
      <c r="C23" s="80"/>
      <c r="D23" s="80"/>
      <c r="E23" s="110"/>
      <c r="G23" s="111"/>
      <c r="H23" s="113"/>
      <c r="I23" s="114"/>
      <c r="J23" s="80"/>
    </row>
    <row r="24" spans="1:10" ht="12.75">
      <c r="A24" s="110"/>
      <c r="B24" s="110"/>
      <c r="C24" s="80"/>
      <c r="D24" s="80"/>
      <c r="E24" s="110"/>
      <c r="F24" s="80"/>
      <c r="G24" s="111"/>
      <c r="H24" s="80"/>
      <c r="I24" s="80"/>
      <c r="J24" s="80"/>
    </row>
    <row r="25" spans="1:10" ht="12.75">
      <c r="A25" s="133" t="s">
        <v>219</v>
      </c>
      <c r="B25" s="110"/>
      <c r="C25" s="80"/>
      <c r="D25" s="80"/>
      <c r="E25" s="80"/>
      <c r="F25" s="80"/>
      <c r="G25" s="111"/>
      <c r="H25" s="113"/>
      <c r="I25" s="114"/>
      <c r="J25" s="80"/>
    </row>
    <row r="26" spans="1:10" ht="12.75">
      <c r="A26" s="80"/>
      <c r="B26" s="80"/>
      <c r="C26" s="80"/>
      <c r="D26" s="80"/>
      <c r="E26" s="80"/>
      <c r="F26" s="80"/>
      <c r="G26" s="100"/>
      <c r="H26" s="80"/>
      <c r="I26" s="115"/>
      <c r="J26" s="80"/>
    </row>
    <row r="27" spans="1:10" ht="12.75">
      <c r="A27" s="80"/>
      <c r="B27" s="80"/>
      <c r="C27" s="80"/>
      <c r="D27" s="80"/>
      <c r="E27" s="80"/>
      <c r="F27" s="80"/>
      <c r="G27" s="100"/>
      <c r="H27" s="113"/>
      <c r="I27" s="114"/>
      <c r="J27" s="80"/>
    </row>
    <row r="28" spans="1:10" ht="12.75">
      <c r="A28" s="80"/>
      <c r="B28" s="80"/>
      <c r="C28" s="80"/>
      <c r="D28" s="80"/>
      <c r="E28" s="80"/>
      <c r="F28" s="80"/>
      <c r="G28" s="100"/>
      <c r="H28" s="80"/>
      <c r="I28" s="115"/>
      <c r="J28" s="80"/>
    </row>
    <row r="29" spans="1:10" ht="12.75">
      <c r="A29" s="80"/>
      <c r="B29" s="80"/>
      <c r="C29" s="80"/>
      <c r="D29" s="80"/>
      <c r="E29" s="80"/>
      <c r="F29" s="80"/>
      <c r="G29" s="100"/>
      <c r="H29" s="113"/>
      <c r="I29" s="114"/>
      <c r="J29" s="80"/>
    </row>
    <row r="30" spans="1:10" ht="12.75">
      <c r="A30" s="80"/>
      <c r="B30" s="80"/>
      <c r="C30" s="80"/>
      <c r="D30" s="80"/>
      <c r="E30" s="80"/>
      <c r="F30" s="80"/>
      <c r="G30" s="100"/>
      <c r="H30" s="80"/>
      <c r="I30" s="115"/>
      <c r="J30" s="80"/>
    </row>
  </sheetData>
  <sheetProtection password="E2BF" sheet="1" objects="1" scenarios="1"/>
  <mergeCells count="9">
    <mergeCell ref="A6:I6"/>
    <mergeCell ref="A7:I7"/>
    <mergeCell ref="A8:I8"/>
    <mergeCell ref="B9:I9"/>
    <mergeCell ref="A1:B2"/>
    <mergeCell ref="A3:D3"/>
    <mergeCell ref="E3:I3"/>
    <mergeCell ref="A4:D4"/>
    <mergeCell ref="E4:I4"/>
  </mergeCells>
  <printOptions horizontalCentered="1"/>
  <pageMargins left="0.5902777777777778" right="0.5902777777777778" top="1.5750000000000002" bottom="0.9840277777777778" header="0.9055555555555556" footer="0.5118055555555556"/>
  <pageSetup horizontalDpi="300" verticalDpi="300" orientation="portrait" paperSize="9" scale="90" r:id="rId1"/>
  <headerFooter alignWithMargins="0">
    <oddHeader>&amp;LRegione Piemonte&amp;RBando Programmi territoriali integrati per gli anni 2006-2007
Quadro finanziario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O30"/>
  <sheetViews>
    <sheetView view="pageBreakPreview" zoomScaleNormal="75" zoomScaleSheetLayoutView="100" workbookViewId="0" topLeftCell="A1">
      <selection activeCell="B30" sqref="B30"/>
    </sheetView>
  </sheetViews>
  <sheetFormatPr defaultColWidth="9.140625" defaultRowHeight="12.75"/>
  <cols>
    <col min="1" max="1" width="7.421875" style="0" customWidth="1"/>
    <col min="3" max="3" width="10.28125" style="0" customWidth="1"/>
    <col min="4" max="4" width="10.57421875" style="0" customWidth="1"/>
    <col min="9" max="9" width="16.7109375" style="0" customWidth="1"/>
    <col min="10" max="10" width="8.57421875" style="0" customWidth="1"/>
    <col min="11" max="11" width="18.28125" style="0" customWidth="1"/>
    <col min="12" max="12" width="10.8515625" style="0" customWidth="1"/>
    <col min="13" max="14" width="14.57421875" style="0" customWidth="1"/>
  </cols>
  <sheetData>
    <row r="1" spans="1:9" ht="13.5" customHeight="1">
      <c r="A1" s="281" t="s">
        <v>107</v>
      </c>
      <c r="B1" s="281"/>
      <c r="C1" s="129"/>
      <c r="D1" s="129"/>
      <c r="E1" s="129"/>
      <c r="F1" s="129"/>
      <c r="G1" s="129"/>
      <c r="H1" s="129"/>
      <c r="I1" s="129"/>
    </row>
    <row r="2" spans="1:9" ht="13.5" customHeight="1">
      <c r="A2" s="281"/>
      <c r="B2" s="281"/>
      <c r="C2" s="130">
        <v>1</v>
      </c>
      <c r="D2" s="130">
        <v>2</v>
      </c>
      <c r="E2" s="130">
        <v>3</v>
      </c>
      <c r="F2" s="226">
        <v>4</v>
      </c>
      <c r="G2" s="129"/>
      <c r="H2" s="129"/>
      <c r="I2" s="129"/>
    </row>
    <row r="3" spans="1:9" ht="42" customHeight="1">
      <c r="A3" s="282" t="s">
        <v>108</v>
      </c>
      <c r="B3" s="282"/>
      <c r="C3" s="282"/>
      <c r="D3" s="282"/>
      <c r="E3" s="282" t="s">
        <v>211</v>
      </c>
      <c r="F3" s="282"/>
      <c r="G3" s="282"/>
      <c r="H3" s="282"/>
      <c r="I3" s="282"/>
    </row>
    <row r="4" spans="1:9" ht="42" customHeight="1">
      <c r="A4" s="280" t="s">
        <v>110</v>
      </c>
      <c r="B4" s="280"/>
      <c r="C4" s="280"/>
      <c r="D4" s="280"/>
      <c r="E4" s="280" t="s">
        <v>220</v>
      </c>
      <c r="F4" s="280"/>
      <c r="G4" s="280"/>
      <c r="H4" s="280"/>
      <c r="I4" s="280"/>
    </row>
    <row r="5" spans="1:9" ht="15.75">
      <c r="A5" s="86"/>
      <c r="B5" s="86"/>
      <c r="C5" s="86"/>
      <c r="D5" s="86"/>
      <c r="E5" s="86"/>
      <c r="F5" s="86"/>
      <c r="G5" s="86"/>
      <c r="H5" s="86"/>
      <c r="I5" s="86"/>
    </row>
    <row r="6" spans="1:10" ht="15.75">
      <c r="A6" s="247" t="s">
        <v>112</v>
      </c>
      <c r="B6" s="247"/>
      <c r="C6" s="247"/>
      <c r="D6" s="247"/>
      <c r="E6" s="247"/>
      <c r="F6" s="247"/>
      <c r="G6" s="247"/>
      <c r="H6" s="247"/>
      <c r="I6" s="247"/>
      <c r="J6" s="80"/>
    </row>
    <row r="7" spans="1:15" ht="20.25" customHeight="1">
      <c r="A7" s="248" t="s">
        <v>213</v>
      </c>
      <c r="B7" s="248"/>
      <c r="C7" s="248"/>
      <c r="D7" s="248"/>
      <c r="E7" s="248"/>
      <c r="F7" s="248"/>
      <c r="G7" s="248"/>
      <c r="H7" s="248"/>
      <c r="I7" s="248"/>
      <c r="J7" s="80"/>
      <c r="K7" s="87"/>
      <c r="L7" s="87"/>
      <c r="M7" s="87"/>
      <c r="N7" s="87"/>
      <c r="O7" s="87"/>
    </row>
    <row r="8" spans="1:15" ht="35.25" customHeight="1">
      <c r="A8" s="252" t="s">
        <v>221</v>
      </c>
      <c r="B8" s="252"/>
      <c r="C8" s="252"/>
      <c r="D8" s="252"/>
      <c r="E8" s="252"/>
      <c r="F8" s="252"/>
      <c r="G8" s="252"/>
      <c r="H8" s="252"/>
      <c r="I8" s="252"/>
      <c r="J8" s="80"/>
      <c r="K8" s="87"/>
      <c r="L8" s="87"/>
      <c r="M8" s="87"/>
      <c r="N8" s="87"/>
      <c r="O8" s="87"/>
    </row>
    <row r="9" spans="1:15" ht="29.25" customHeight="1">
      <c r="A9" s="89" t="s">
        <v>115</v>
      </c>
      <c r="B9" s="250" t="s">
        <v>222</v>
      </c>
      <c r="C9" s="250"/>
      <c r="D9" s="250"/>
      <c r="E9" s="250"/>
      <c r="F9" s="250"/>
      <c r="G9" s="250"/>
      <c r="H9" s="250"/>
      <c r="I9" s="250"/>
      <c r="J9" s="80"/>
      <c r="K9" s="87"/>
      <c r="L9" s="87"/>
      <c r="M9" s="87"/>
      <c r="N9" s="87"/>
      <c r="O9" s="87"/>
    </row>
    <row r="10" spans="2:15" ht="12.75">
      <c r="B10" s="90"/>
      <c r="H10" s="91"/>
      <c r="I10" s="92"/>
      <c r="J10" s="80"/>
      <c r="K10" s="87"/>
      <c r="L10" s="87"/>
      <c r="M10" s="93"/>
      <c r="N10" s="87"/>
      <c r="O10" s="87"/>
    </row>
    <row r="11" spans="2:15" ht="13.5" customHeight="1">
      <c r="B11" s="94" t="s">
        <v>117</v>
      </c>
      <c r="J11" s="80"/>
      <c r="K11" s="87"/>
      <c r="L11" s="87"/>
      <c r="M11" s="95"/>
      <c r="N11" s="87"/>
      <c r="O11" s="87"/>
    </row>
    <row r="12" spans="10:15" ht="12" customHeight="1">
      <c r="J12" s="80"/>
      <c r="K12" s="96"/>
      <c r="L12" s="87"/>
      <c r="M12" s="97"/>
      <c r="N12" s="87"/>
      <c r="O12" s="87"/>
    </row>
    <row r="13" spans="1:15" ht="13.5" customHeight="1">
      <c r="A13" s="98" t="s">
        <v>118</v>
      </c>
      <c r="B13" s="94" t="s">
        <v>191</v>
      </c>
      <c r="C13" s="94"/>
      <c r="D13" s="98"/>
      <c r="I13" s="134"/>
      <c r="J13" s="80"/>
      <c r="K13" s="101"/>
      <c r="L13" s="96"/>
      <c r="M13" s="87"/>
      <c r="N13" s="93"/>
      <c r="O13" s="87"/>
    </row>
    <row r="14" spans="1:15" ht="13.5" customHeight="1">
      <c r="A14" s="98"/>
      <c r="B14" s="94"/>
      <c r="C14" s="94"/>
      <c r="D14" s="98"/>
      <c r="I14" s="100"/>
      <c r="J14" s="80"/>
      <c r="K14" s="101"/>
      <c r="L14" s="96"/>
      <c r="M14" s="87"/>
      <c r="N14" s="93"/>
      <c r="O14" s="87"/>
    </row>
    <row r="15" spans="1:15" ht="13.5" customHeight="1">
      <c r="A15" s="98" t="s">
        <v>120</v>
      </c>
      <c r="B15" s="94" t="s">
        <v>174</v>
      </c>
      <c r="C15" s="94"/>
      <c r="D15" s="98"/>
      <c r="I15" s="100"/>
      <c r="J15" s="80"/>
      <c r="K15" s="101"/>
      <c r="L15" s="96"/>
      <c r="M15" s="87"/>
      <c r="N15" s="93"/>
      <c r="O15" s="87"/>
    </row>
    <row r="16" spans="1:15" ht="13.5" customHeight="1">
      <c r="A16" s="102" t="s">
        <v>122</v>
      </c>
      <c r="B16" s="77" t="s">
        <v>216</v>
      </c>
      <c r="C16" s="94"/>
      <c r="D16" s="98"/>
      <c r="I16" s="131"/>
      <c r="J16" s="80"/>
      <c r="K16" s="87"/>
      <c r="L16" s="87"/>
      <c r="M16" s="87"/>
      <c r="N16" s="87"/>
      <c r="O16" s="87"/>
    </row>
    <row r="17" spans="1:15" ht="13.5" customHeight="1">
      <c r="A17" s="102" t="s">
        <v>124</v>
      </c>
      <c r="B17" s="82" t="s">
        <v>193</v>
      </c>
      <c r="I17" s="131"/>
      <c r="J17" s="80"/>
      <c r="K17" s="103"/>
      <c r="L17" s="96"/>
      <c r="M17" s="87"/>
      <c r="N17" s="87"/>
      <c r="O17" s="87"/>
    </row>
    <row r="18" spans="1:15" ht="13.5" customHeight="1">
      <c r="A18" s="104" t="s">
        <v>126</v>
      </c>
      <c r="B18" s="105" t="s">
        <v>217</v>
      </c>
      <c r="C18" s="81"/>
      <c r="D18" s="81"/>
      <c r="E18" s="81"/>
      <c r="F18" s="81"/>
      <c r="G18" s="81"/>
      <c r="H18" s="81"/>
      <c r="I18" s="131"/>
      <c r="J18" s="80"/>
      <c r="K18" s="103"/>
      <c r="L18" s="96"/>
      <c r="M18" s="96"/>
      <c r="N18" s="87"/>
      <c r="O18" s="87"/>
    </row>
    <row r="19" spans="1:15" ht="13.5" customHeight="1">
      <c r="A19" s="104" t="s">
        <v>128</v>
      </c>
      <c r="B19" s="105" t="s">
        <v>218</v>
      </c>
      <c r="C19" s="81"/>
      <c r="D19" s="81"/>
      <c r="E19" s="81"/>
      <c r="F19" s="81"/>
      <c r="G19" s="81"/>
      <c r="H19" s="81"/>
      <c r="I19" s="131"/>
      <c r="J19" s="80"/>
      <c r="K19" s="103"/>
      <c r="L19" s="96"/>
      <c r="M19" s="96"/>
      <c r="N19" s="87"/>
      <c r="O19" s="87"/>
    </row>
    <row r="20" spans="1:15" ht="13.5" customHeight="1">
      <c r="A20" s="104" t="s">
        <v>196</v>
      </c>
      <c r="B20" s="105" t="s">
        <v>197</v>
      </c>
      <c r="C20" s="81"/>
      <c r="D20" s="81"/>
      <c r="E20" s="81"/>
      <c r="F20" s="81"/>
      <c r="G20" s="81"/>
      <c r="H20" s="81"/>
      <c r="I20" s="131"/>
      <c r="J20" s="80"/>
      <c r="K20" s="103"/>
      <c r="L20" s="96"/>
      <c r="M20" s="96"/>
      <c r="N20" s="87"/>
      <c r="O20" s="87"/>
    </row>
    <row r="21" spans="1:15" ht="13.5" customHeight="1">
      <c r="A21" s="102" t="s">
        <v>203</v>
      </c>
      <c r="B21" s="82" t="s">
        <v>129</v>
      </c>
      <c r="G21" s="106"/>
      <c r="I21" s="131"/>
      <c r="J21" s="107"/>
      <c r="K21" s="128"/>
      <c r="L21" s="87"/>
      <c r="M21" s="87"/>
      <c r="N21" s="87"/>
      <c r="O21" s="87"/>
    </row>
    <row r="22" spans="2:10" ht="13.5" customHeight="1">
      <c r="B22" s="90" t="s">
        <v>131</v>
      </c>
      <c r="H22" s="91"/>
      <c r="I22" s="132">
        <f>SUM(I16:I21)+I13</f>
        <v>0</v>
      </c>
      <c r="J22" s="80"/>
    </row>
    <row r="23" spans="1:10" ht="12.75">
      <c r="A23" s="110"/>
      <c r="B23" s="110"/>
      <c r="C23" s="80"/>
      <c r="D23" s="80"/>
      <c r="E23" s="110"/>
      <c r="G23" s="111"/>
      <c r="H23" s="113"/>
      <c r="I23" s="114"/>
      <c r="J23" s="80"/>
    </row>
    <row r="24" spans="1:10" ht="12.75">
      <c r="A24" s="110"/>
      <c r="B24" s="110"/>
      <c r="C24" s="80"/>
      <c r="D24" s="80"/>
      <c r="E24" s="110"/>
      <c r="F24" s="80"/>
      <c r="G24" s="111"/>
      <c r="H24" s="80"/>
      <c r="I24" s="80"/>
      <c r="J24" s="80"/>
    </row>
    <row r="25" spans="1:10" ht="12.75">
      <c r="A25" s="133" t="s">
        <v>219</v>
      </c>
      <c r="B25" s="110"/>
      <c r="C25" s="80"/>
      <c r="D25" s="80"/>
      <c r="E25" s="80"/>
      <c r="F25" s="80"/>
      <c r="G25" s="111"/>
      <c r="H25" s="113"/>
      <c r="I25" s="114"/>
      <c r="J25" s="80"/>
    </row>
    <row r="26" spans="1:10" ht="12.75">
      <c r="A26" s="80"/>
      <c r="B26" s="80"/>
      <c r="C26" s="80"/>
      <c r="D26" s="80"/>
      <c r="E26" s="80"/>
      <c r="F26" s="80"/>
      <c r="G26" s="100"/>
      <c r="H26" s="80"/>
      <c r="I26" s="115"/>
      <c r="J26" s="80"/>
    </row>
    <row r="27" spans="1:10" ht="12.75">
      <c r="A27" s="80"/>
      <c r="B27" s="80"/>
      <c r="C27" s="80"/>
      <c r="D27" s="80"/>
      <c r="E27" s="80"/>
      <c r="F27" s="80"/>
      <c r="G27" s="100"/>
      <c r="H27" s="113"/>
      <c r="I27" s="114"/>
      <c r="J27" s="80"/>
    </row>
    <row r="28" spans="1:10" ht="12.75">
      <c r="A28" s="80"/>
      <c r="B28" s="80"/>
      <c r="C28" s="80"/>
      <c r="D28" s="80"/>
      <c r="E28" s="80"/>
      <c r="F28" s="80"/>
      <c r="G28" s="100"/>
      <c r="H28" s="80"/>
      <c r="I28" s="115"/>
      <c r="J28" s="80"/>
    </row>
    <row r="29" spans="1:10" ht="12.75">
      <c r="A29" s="80"/>
      <c r="B29" s="80"/>
      <c r="C29" s="80"/>
      <c r="D29" s="80"/>
      <c r="E29" s="80"/>
      <c r="F29" s="80"/>
      <c r="G29" s="100"/>
      <c r="H29" s="113"/>
      <c r="I29" s="114"/>
      <c r="J29" s="80"/>
    </row>
    <row r="30" spans="1:10" ht="12.75">
      <c r="A30" s="80"/>
      <c r="B30" s="80"/>
      <c r="C30" s="80"/>
      <c r="D30" s="80"/>
      <c r="E30" s="80"/>
      <c r="F30" s="80"/>
      <c r="G30" s="100"/>
      <c r="H30" s="80"/>
      <c r="I30" s="115"/>
      <c r="J30" s="80"/>
    </row>
  </sheetData>
  <sheetProtection password="E2BF" sheet="1" objects="1" scenarios="1"/>
  <mergeCells count="9">
    <mergeCell ref="A6:I6"/>
    <mergeCell ref="A7:I7"/>
    <mergeCell ref="A8:I8"/>
    <mergeCell ref="B9:I9"/>
    <mergeCell ref="A1:B2"/>
    <mergeCell ref="A3:D3"/>
    <mergeCell ref="E3:I3"/>
    <mergeCell ref="A4:D4"/>
    <mergeCell ref="E4:I4"/>
  </mergeCells>
  <printOptions horizontalCentered="1"/>
  <pageMargins left="0.5902777777777778" right="0.5902777777777778" top="1.5750000000000002" bottom="0.9840277777777778" header="0.9055555555555556" footer="0.5118055555555556"/>
  <pageSetup horizontalDpi="300" verticalDpi="300" orientation="portrait" paperSize="9" scale="90" r:id="rId1"/>
  <headerFooter alignWithMargins="0">
    <oddHeader>&amp;LRegione Piemonte&amp;RBando Programmi territoriali integrati per gli anni 2006-2007
Quadro finanziario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O50"/>
  <sheetViews>
    <sheetView view="pageBreakPreview" zoomScaleNormal="75" zoomScaleSheetLayoutView="100" workbookViewId="0" topLeftCell="A1">
      <selection activeCell="B30" sqref="B30"/>
    </sheetView>
  </sheetViews>
  <sheetFormatPr defaultColWidth="9.140625" defaultRowHeight="12.75"/>
  <cols>
    <col min="1" max="1" width="9.28125" style="0" customWidth="1"/>
    <col min="3" max="3" width="10.28125" style="0" customWidth="1"/>
    <col min="9" max="9" width="16.7109375" style="0" customWidth="1"/>
    <col min="10" max="10" width="8.57421875" style="0" customWidth="1"/>
    <col min="11" max="11" width="18.28125" style="0" customWidth="1"/>
    <col min="12" max="12" width="10.8515625" style="0" customWidth="1"/>
    <col min="13" max="14" width="14.57421875" style="0" customWidth="1"/>
  </cols>
  <sheetData>
    <row r="1" spans="1:9" ht="13.5" customHeight="1">
      <c r="A1" s="283" t="s">
        <v>107</v>
      </c>
      <c r="B1" s="283"/>
      <c r="C1" s="135"/>
      <c r="D1" s="135"/>
      <c r="E1" s="135"/>
      <c r="F1" s="135"/>
      <c r="G1" s="135"/>
      <c r="H1" s="135"/>
      <c r="I1" s="135"/>
    </row>
    <row r="2" spans="1:9" ht="13.5" customHeight="1">
      <c r="A2" s="283"/>
      <c r="B2" s="283"/>
      <c r="C2" s="136">
        <v>1</v>
      </c>
      <c r="D2" s="137">
        <v>2</v>
      </c>
      <c r="E2" s="136">
        <v>3</v>
      </c>
      <c r="F2" s="136">
        <v>4</v>
      </c>
      <c r="G2" s="135"/>
      <c r="H2" s="135"/>
      <c r="I2" s="135"/>
    </row>
    <row r="3" spans="1:9" ht="42" customHeight="1">
      <c r="A3" s="284" t="s">
        <v>108</v>
      </c>
      <c r="B3" s="284"/>
      <c r="C3" s="284"/>
      <c r="D3" s="284"/>
      <c r="E3" s="284" t="s">
        <v>105</v>
      </c>
      <c r="F3" s="284"/>
      <c r="G3" s="284"/>
      <c r="H3" s="284"/>
      <c r="I3" s="284"/>
    </row>
    <row r="4" spans="1:9" ht="42" customHeight="1">
      <c r="A4" s="285" t="s">
        <v>110</v>
      </c>
      <c r="B4" s="285"/>
      <c r="C4" s="285"/>
      <c r="D4" s="285"/>
      <c r="E4" s="285" t="s">
        <v>223</v>
      </c>
      <c r="F4" s="285"/>
      <c r="G4" s="285"/>
      <c r="H4" s="285"/>
      <c r="I4" s="285"/>
    </row>
    <row r="5" spans="1:9" ht="15.75">
      <c r="A5" s="86"/>
      <c r="B5" s="86"/>
      <c r="C5" s="86"/>
      <c r="D5" s="86"/>
      <c r="E5" s="86"/>
      <c r="F5" s="86"/>
      <c r="G5" s="86"/>
      <c r="H5" s="86"/>
      <c r="I5" s="86"/>
    </row>
    <row r="6" spans="1:10" ht="15.75">
      <c r="A6" s="247" t="s">
        <v>112</v>
      </c>
      <c r="B6" s="247"/>
      <c r="C6" s="247"/>
      <c r="D6" s="247"/>
      <c r="E6" s="247"/>
      <c r="F6" s="247"/>
      <c r="G6" s="247"/>
      <c r="H6" s="247"/>
      <c r="I6" s="247"/>
      <c r="J6" s="80"/>
    </row>
    <row r="7" spans="1:15" ht="20.25" customHeight="1">
      <c r="A7" s="248" t="s">
        <v>113</v>
      </c>
      <c r="B7" s="248"/>
      <c r="C7" s="248"/>
      <c r="D7" s="248"/>
      <c r="E7" s="248"/>
      <c r="F7" s="248"/>
      <c r="G7" s="248"/>
      <c r="H7" s="248"/>
      <c r="I7" s="248"/>
      <c r="J7" s="80"/>
      <c r="K7" s="87"/>
      <c r="L7" s="87"/>
      <c r="M7" s="87"/>
      <c r="N7" s="87"/>
      <c r="O7" s="87"/>
    </row>
    <row r="8" spans="1:15" ht="20.25" customHeight="1">
      <c r="A8" s="249" t="s">
        <v>114</v>
      </c>
      <c r="B8" s="249"/>
      <c r="C8" s="249"/>
      <c r="D8" s="249"/>
      <c r="E8" s="249"/>
      <c r="F8" s="249"/>
      <c r="G8" s="249"/>
      <c r="H8" s="249"/>
      <c r="I8" s="249"/>
      <c r="J8" s="80"/>
      <c r="K8" s="87"/>
      <c r="L8" s="87"/>
      <c r="M8" s="87"/>
      <c r="N8" s="87"/>
      <c r="O8" s="87"/>
    </row>
    <row r="9" spans="1:15" ht="29.25" customHeight="1">
      <c r="A9" s="89" t="s">
        <v>115</v>
      </c>
      <c r="B9" s="250" t="s">
        <v>224</v>
      </c>
      <c r="C9" s="250"/>
      <c r="D9" s="250"/>
      <c r="E9" s="250"/>
      <c r="F9" s="250"/>
      <c r="G9" s="250"/>
      <c r="H9" s="250"/>
      <c r="I9" s="250"/>
      <c r="J9" s="80"/>
      <c r="K9" s="87"/>
      <c r="L9" s="87"/>
      <c r="M9" s="87"/>
      <c r="N9" s="87"/>
      <c r="O9" s="87"/>
    </row>
    <row r="10" spans="2:15" ht="12.75">
      <c r="B10" s="90"/>
      <c r="H10" s="91"/>
      <c r="I10" s="92"/>
      <c r="J10" s="80"/>
      <c r="K10" s="87"/>
      <c r="L10" s="87"/>
      <c r="M10" s="93"/>
      <c r="N10" s="87"/>
      <c r="O10" s="87"/>
    </row>
    <row r="11" spans="2:15" ht="13.5" customHeight="1">
      <c r="B11" s="94" t="s">
        <v>117</v>
      </c>
      <c r="J11" s="80"/>
      <c r="K11" s="87"/>
      <c r="L11" s="87"/>
      <c r="M11" s="95"/>
      <c r="N11" s="87"/>
      <c r="O11" s="87"/>
    </row>
    <row r="12" spans="10:15" ht="13.5" customHeight="1">
      <c r="J12" s="80"/>
      <c r="K12" s="96"/>
      <c r="L12" s="87"/>
      <c r="M12" s="97"/>
      <c r="N12" s="87"/>
      <c r="O12" s="87"/>
    </row>
    <row r="13" spans="1:15" ht="13.5" customHeight="1">
      <c r="A13" s="98" t="s">
        <v>118</v>
      </c>
      <c r="B13" s="94" t="s">
        <v>119</v>
      </c>
      <c r="C13" s="94"/>
      <c r="D13" s="94"/>
      <c r="I13" s="138">
        <v>422500</v>
      </c>
      <c r="J13" s="80"/>
      <c r="K13" s="87"/>
      <c r="L13" s="87"/>
      <c r="M13" s="87"/>
      <c r="N13" s="87"/>
      <c r="O13" s="87"/>
    </row>
    <row r="14" spans="9:15" ht="13.5" customHeight="1">
      <c r="I14" s="100"/>
      <c r="J14" s="80"/>
      <c r="K14" s="100"/>
      <c r="L14" s="87"/>
      <c r="M14" s="87"/>
      <c r="N14" s="87"/>
      <c r="O14" s="87"/>
    </row>
    <row r="15" spans="1:15" ht="13.5" customHeight="1">
      <c r="A15" s="98" t="s">
        <v>120</v>
      </c>
      <c r="B15" s="94" t="s">
        <v>121</v>
      </c>
      <c r="C15" s="94"/>
      <c r="D15" s="98"/>
      <c r="I15" s="100"/>
      <c r="J15" s="80"/>
      <c r="K15" s="101"/>
      <c r="L15" s="96"/>
      <c r="M15" s="87"/>
      <c r="N15" s="93"/>
      <c r="O15" s="87"/>
    </row>
    <row r="16" spans="1:15" ht="13.5" customHeight="1">
      <c r="A16" s="102" t="s">
        <v>122</v>
      </c>
      <c r="B16" s="77" t="s">
        <v>123</v>
      </c>
      <c r="C16" s="94"/>
      <c r="D16" s="98"/>
      <c r="I16" s="138">
        <v>24700.8</v>
      </c>
      <c r="J16" s="80"/>
      <c r="K16" s="87"/>
      <c r="L16" s="87"/>
      <c r="M16" s="87"/>
      <c r="N16" s="87"/>
      <c r="O16" s="87"/>
    </row>
    <row r="17" spans="1:15" ht="13.5" customHeight="1">
      <c r="A17" s="102" t="s">
        <v>124</v>
      </c>
      <c r="B17" s="82" t="s">
        <v>125</v>
      </c>
      <c r="I17" s="138"/>
      <c r="J17" s="80"/>
      <c r="K17" s="103"/>
      <c r="L17" s="96"/>
      <c r="M17" s="87"/>
      <c r="N17" s="87"/>
      <c r="O17" s="87"/>
    </row>
    <row r="18" spans="1:15" ht="13.5" customHeight="1">
      <c r="A18" s="104" t="s">
        <v>126</v>
      </c>
      <c r="B18" s="105" t="s">
        <v>127</v>
      </c>
      <c r="C18" s="81"/>
      <c r="D18" s="81"/>
      <c r="E18" s="81"/>
      <c r="F18" s="81"/>
      <c r="G18" s="81"/>
      <c r="H18" s="81"/>
      <c r="I18" s="138">
        <v>42201</v>
      </c>
      <c r="J18" s="80"/>
      <c r="K18" s="103"/>
      <c r="L18" s="96"/>
      <c r="M18" s="96"/>
      <c r="N18" s="87"/>
      <c r="O18" s="87"/>
    </row>
    <row r="19" spans="1:15" ht="13.5" customHeight="1">
      <c r="A19" s="102" t="s">
        <v>128</v>
      </c>
      <c r="B19" s="82" t="s">
        <v>129</v>
      </c>
      <c r="G19" s="106"/>
      <c r="I19" s="138">
        <v>61690.2</v>
      </c>
      <c r="J19" s="107"/>
      <c r="K19" s="128"/>
      <c r="L19" s="87"/>
      <c r="M19" s="87"/>
      <c r="N19" s="87"/>
      <c r="O19" s="87"/>
    </row>
    <row r="20" spans="8:11" ht="13.5" customHeight="1">
      <c r="H20" s="91" t="s">
        <v>130</v>
      </c>
      <c r="I20" s="108">
        <f>SUM(I16:I19)</f>
        <v>128592</v>
      </c>
      <c r="J20" s="80"/>
      <c r="K20" s="106"/>
    </row>
    <row r="21" spans="2:10" ht="13.5" customHeight="1">
      <c r="B21" s="90" t="s">
        <v>131</v>
      </c>
      <c r="H21" s="91"/>
      <c r="I21" s="139">
        <f>+I20+I13</f>
        <v>551092</v>
      </c>
      <c r="J21" s="80"/>
    </row>
    <row r="22" spans="1:10" ht="13.5" customHeight="1">
      <c r="A22" s="110"/>
      <c r="B22" s="110"/>
      <c r="C22" s="80"/>
      <c r="D22" s="80"/>
      <c r="E22" s="80"/>
      <c r="F22" s="80"/>
      <c r="G22" s="111"/>
      <c r="H22" s="80"/>
      <c r="I22" s="80"/>
      <c r="J22" s="107"/>
    </row>
    <row r="23" spans="1:10" ht="12.75">
      <c r="A23" s="110"/>
      <c r="B23" s="110"/>
      <c r="C23" s="80"/>
      <c r="D23" s="80"/>
      <c r="E23" s="80"/>
      <c r="F23" s="80"/>
      <c r="G23" s="111"/>
      <c r="H23" s="80"/>
      <c r="I23" s="80"/>
      <c r="J23" s="80"/>
    </row>
    <row r="24" spans="1:10" ht="12.75">
      <c r="A24" s="110"/>
      <c r="B24" s="110" t="s">
        <v>225</v>
      </c>
      <c r="D24" s="80"/>
      <c r="E24" s="80"/>
      <c r="F24" s="87"/>
      <c r="G24" s="81"/>
      <c r="H24" s="112"/>
      <c r="I24" s="101"/>
      <c r="J24" s="80"/>
    </row>
    <row r="25" spans="1:10" ht="12.75">
      <c r="A25" s="110"/>
      <c r="B25" s="110"/>
      <c r="C25" s="80"/>
      <c r="D25" s="80"/>
      <c r="E25" s="80"/>
      <c r="F25" s="80"/>
      <c r="G25" s="111"/>
      <c r="H25" s="80"/>
      <c r="I25" s="80"/>
      <c r="J25" s="80"/>
    </row>
    <row r="26" spans="1:10" ht="12.75">
      <c r="A26" s="110"/>
      <c r="B26" s="110"/>
      <c r="C26" s="80"/>
      <c r="D26" s="80"/>
      <c r="E26" s="80"/>
      <c r="G26" s="111"/>
      <c r="H26" s="113"/>
      <c r="I26" s="114"/>
      <c r="J26" s="80"/>
    </row>
    <row r="27" spans="1:10" ht="12.75">
      <c r="A27" s="110"/>
      <c r="B27" s="110"/>
      <c r="C27" s="80"/>
      <c r="D27" s="80"/>
      <c r="E27" s="80"/>
      <c r="F27" s="80"/>
      <c r="G27" s="111"/>
      <c r="H27" s="80"/>
      <c r="I27" s="80"/>
      <c r="J27" s="80"/>
    </row>
    <row r="28" spans="1:10" ht="12.75">
      <c r="A28" s="110"/>
      <c r="B28" s="110"/>
      <c r="C28" s="80"/>
      <c r="D28" s="80"/>
      <c r="E28" s="80"/>
      <c r="F28" s="80"/>
      <c r="G28" s="111"/>
      <c r="H28" s="113"/>
      <c r="I28" s="114"/>
      <c r="J28" s="80"/>
    </row>
    <row r="29" spans="1:10" ht="12.75">
      <c r="A29" s="80"/>
      <c r="B29" s="80"/>
      <c r="C29" s="80"/>
      <c r="D29" s="80"/>
      <c r="E29" s="80"/>
      <c r="F29" s="80"/>
      <c r="G29" s="100"/>
      <c r="H29" s="80"/>
      <c r="I29" s="115"/>
      <c r="J29" s="80"/>
    </row>
    <row r="30" spans="1:11" ht="12.75">
      <c r="A30" s="80"/>
      <c r="B30" s="80"/>
      <c r="C30" s="80"/>
      <c r="D30" s="80"/>
      <c r="E30" s="80"/>
      <c r="F30" s="80"/>
      <c r="G30" s="100"/>
      <c r="H30" s="113"/>
      <c r="I30" s="114"/>
      <c r="J30" s="80"/>
      <c r="K30" s="2"/>
    </row>
    <row r="31" spans="1:10" ht="12.75">
      <c r="A31" s="80"/>
      <c r="B31" s="80"/>
      <c r="C31" s="80"/>
      <c r="D31" s="80"/>
      <c r="E31" s="80"/>
      <c r="F31" s="80"/>
      <c r="G31" s="100"/>
      <c r="H31" s="80"/>
      <c r="I31" s="115"/>
      <c r="J31" s="80"/>
    </row>
    <row r="32" spans="1:10" ht="12.75">
      <c r="A32" s="80"/>
      <c r="B32" s="80"/>
      <c r="C32" s="80"/>
      <c r="D32" s="80"/>
      <c r="E32" s="80"/>
      <c r="F32" s="80"/>
      <c r="G32" s="100"/>
      <c r="H32" s="113"/>
      <c r="I32" s="114"/>
      <c r="J32" s="80"/>
    </row>
    <row r="33" spans="1:10" ht="12.75">
      <c r="A33" s="80"/>
      <c r="B33" s="80"/>
      <c r="C33" s="80"/>
      <c r="D33" s="80"/>
      <c r="E33" s="80"/>
      <c r="F33" s="80"/>
      <c r="G33" s="100"/>
      <c r="H33" s="80"/>
      <c r="I33" s="115"/>
      <c r="J33" s="80"/>
    </row>
    <row r="34" spans="1:10" ht="25.5" customHeight="1">
      <c r="A34" s="116"/>
      <c r="B34" s="246"/>
      <c r="C34" s="246"/>
      <c r="D34" s="246"/>
      <c r="E34" s="246"/>
      <c r="F34" s="246"/>
      <c r="G34" s="246"/>
      <c r="H34" s="246"/>
      <c r="I34" s="246"/>
      <c r="J34" s="80"/>
    </row>
    <row r="35" spans="1:10" ht="27" customHeight="1">
      <c r="A35" s="116"/>
      <c r="B35" s="246"/>
      <c r="C35" s="246"/>
      <c r="D35" s="246"/>
      <c r="E35" s="246"/>
      <c r="F35" s="246"/>
      <c r="G35" s="246"/>
      <c r="H35" s="246"/>
      <c r="I35" s="246"/>
      <c r="J35" s="117"/>
    </row>
    <row r="36" spans="1:10" ht="12.75">
      <c r="A36" s="80"/>
      <c r="B36" s="80"/>
      <c r="C36" s="87"/>
      <c r="D36" s="87"/>
      <c r="E36" s="87"/>
      <c r="F36" s="87"/>
      <c r="G36" s="100"/>
      <c r="H36" s="87"/>
      <c r="I36" s="93"/>
      <c r="J36" s="80"/>
    </row>
    <row r="37" spans="1:10" ht="12.75">
      <c r="A37" s="80"/>
      <c r="B37" s="80"/>
      <c r="C37" s="118"/>
      <c r="D37" s="96"/>
      <c r="E37" s="87"/>
      <c r="F37" s="93"/>
      <c r="G37" s="100"/>
      <c r="H37" s="87"/>
      <c r="I37" s="92"/>
      <c r="J37" s="80"/>
    </row>
    <row r="38" spans="1:10" ht="12.75">
      <c r="A38" s="80"/>
      <c r="B38" s="80"/>
      <c r="C38" s="81"/>
      <c r="D38" s="87"/>
      <c r="E38" s="87"/>
      <c r="F38" s="119"/>
      <c r="G38" s="120"/>
      <c r="H38" s="87"/>
      <c r="I38" s="93"/>
      <c r="J38" s="80"/>
    </row>
    <row r="39" spans="1:10" ht="12.75">
      <c r="A39" s="80"/>
      <c r="B39" s="80"/>
      <c r="C39" s="121"/>
      <c r="D39" s="87"/>
      <c r="E39" s="87"/>
      <c r="F39" s="87"/>
      <c r="G39" s="100"/>
      <c r="H39" s="87"/>
      <c r="I39" s="97"/>
      <c r="J39" s="80"/>
    </row>
    <row r="40" spans="1:10" ht="12.75">
      <c r="A40" s="80"/>
      <c r="B40" s="80"/>
      <c r="C40" s="121"/>
      <c r="D40" s="87"/>
      <c r="E40" s="87"/>
      <c r="F40" s="119"/>
      <c r="G40" s="120"/>
      <c r="H40" s="87"/>
      <c r="I40" s="87"/>
      <c r="J40" s="115"/>
    </row>
    <row r="41" spans="3:9" ht="12.75">
      <c r="C41" s="121"/>
      <c r="D41" s="81"/>
      <c r="E41" s="81"/>
      <c r="F41" s="81"/>
      <c r="G41" s="81"/>
      <c r="H41" s="81"/>
      <c r="I41" s="81"/>
    </row>
    <row r="42" spans="3:9" ht="12.75">
      <c r="C42" s="122"/>
      <c r="D42" s="81"/>
      <c r="E42" s="81"/>
      <c r="F42" s="81"/>
      <c r="G42" s="81"/>
      <c r="H42" s="81"/>
      <c r="I42" s="81"/>
    </row>
    <row r="43" spans="3:9" ht="12.75">
      <c r="C43" s="122"/>
      <c r="D43" s="81"/>
      <c r="E43" s="81"/>
      <c r="F43" s="81"/>
      <c r="G43" s="81"/>
      <c r="H43" s="81"/>
      <c r="I43" s="81"/>
    </row>
    <row r="44" spans="3:9" ht="12.75">
      <c r="C44" s="122"/>
      <c r="D44" s="81"/>
      <c r="E44" s="81"/>
      <c r="F44" s="81"/>
      <c r="G44" s="81"/>
      <c r="H44" s="81"/>
      <c r="I44" s="81"/>
    </row>
    <row r="45" spans="3:9" ht="12.75">
      <c r="C45" s="118"/>
      <c r="D45" s="123"/>
      <c r="E45" s="81"/>
      <c r="F45" s="81"/>
      <c r="G45" s="81"/>
      <c r="H45" s="81"/>
      <c r="I45" s="81"/>
    </row>
    <row r="46" spans="3:9" ht="12.75">
      <c r="C46" s="81"/>
      <c r="D46" s="81"/>
      <c r="E46" s="81"/>
      <c r="F46" s="81"/>
      <c r="G46" s="81"/>
      <c r="H46" s="81"/>
      <c r="I46" s="81"/>
    </row>
    <row r="47" spans="3:9" ht="12.75">
      <c r="C47" s="118"/>
      <c r="D47" s="123"/>
      <c r="E47" s="81"/>
      <c r="F47" s="81"/>
      <c r="G47" s="81"/>
      <c r="H47" s="81"/>
      <c r="I47" s="81"/>
    </row>
    <row r="48" spans="3:9" ht="12.75">
      <c r="C48" s="81"/>
      <c r="D48" s="81"/>
      <c r="E48" s="81"/>
      <c r="F48" s="81"/>
      <c r="G48" s="81"/>
      <c r="H48" s="81"/>
      <c r="I48" s="81"/>
    </row>
    <row r="49" spans="3:9" ht="12.75">
      <c r="C49" s="81"/>
      <c r="D49" s="81"/>
      <c r="E49" s="81"/>
      <c r="F49" s="81"/>
      <c r="G49" s="81"/>
      <c r="H49" s="81"/>
      <c r="I49" s="81"/>
    </row>
    <row r="50" spans="3:9" ht="12.75">
      <c r="C50" s="81"/>
      <c r="D50" s="81"/>
      <c r="E50" s="81"/>
      <c r="F50" s="81"/>
      <c r="G50" s="81"/>
      <c r="H50" s="81"/>
      <c r="I50" s="81"/>
    </row>
  </sheetData>
  <sheetProtection password="E2BF" sheet="1" objects="1" scenarios="1"/>
  <mergeCells count="11">
    <mergeCell ref="B34:I34"/>
    <mergeCell ref="B35:I35"/>
    <mergeCell ref="A6:I6"/>
    <mergeCell ref="A7:I7"/>
    <mergeCell ref="A8:I8"/>
    <mergeCell ref="B9:I9"/>
    <mergeCell ref="A1:B2"/>
    <mergeCell ref="A3:D3"/>
    <mergeCell ref="E3:I3"/>
    <mergeCell ref="A4:D4"/>
    <mergeCell ref="E4:I4"/>
  </mergeCells>
  <printOptions horizontalCentered="1"/>
  <pageMargins left="0.5902777777777778" right="0.5902777777777778" top="1.5750000000000002" bottom="0.9840277777777778" header="0.9055555555555556" footer="0.5118055555555556"/>
  <pageSetup horizontalDpi="300" verticalDpi="300" orientation="portrait" paperSize="9" scale="90" r:id="rId1"/>
  <headerFooter alignWithMargins="0">
    <oddHeader>&amp;LRegione Piemonte&amp;RBando Programmi territoriali integrati per gli anni 2006-2007
Quadro finanziario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H35"/>
  <sheetViews>
    <sheetView zoomScale="75" zoomScaleNormal="75" zoomScaleSheetLayoutView="100" workbookViewId="0" topLeftCell="A1">
      <selection activeCell="M32" sqref="M32"/>
    </sheetView>
  </sheetViews>
  <sheetFormatPr defaultColWidth="9.140625" defaultRowHeight="12.75"/>
  <cols>
    <col min="1" max="1" width="10.8515625" style="0" customWidth="1"/>
    <col min="2" max="3" width="14.57421875" style="0" customWidth="1"/>
    <col min="4" max="6" width="9.28125" style="0" bestFit="1" customWidth="1"/>
    <col min="8" max="8" width="16.7109375" style="0" bestFit="1" customWidth="1"/>
  </cols>
  <sheetData>
    <row r="1" spans="1:8" ht="13.5" customHeight="1">
      <c r="A1" s="257" t="s">
        <v>285</v>
      </c>
      <c r="B1" s="257"/>
      <c r="C1" s="257"/>
      <c r="D1" s="257"/>
      <c r="E1" s="257"/>
      <c r="F1" s="257"/>
      <c r="G1" s="257"/>
      <c r="H1" s="257"/>
    </row>
    <row r="2" ht="13.5" customHeight="1"/>
    <row r="3" spans="1:8" ht="19.5" customHeight="1">
      <c r="A3" s="287" t="s">
        <v>107</v>
      </c>
      <c r="B3" s="287"/>
      <c r="C3" s="136">
        <v>1</v>
      </c>
      <c r="D3" s="136">
        <v>2</v>
      </c>
      <c r="E3" s="137">
        <v>3</v>
      </c>
      <c r="F3" s="136">
        <v>4</v>
      </c>
      <c r="G3" s="209"/>
      <c r="H3" s="209"/>
    </row>
    <row r="4" spans="1:8" ht="19.5" customHeight="1">
      <c r="A4" s="287" t="s">
        <v>108</v>
      </c>
      <c r="B4" s="287"/>
      <c r="C4" s="287"/>
      <c r="D4" s="287"/>
      <c r="E4" s="287" t="s">
        <v>73</v>
      </c>
      <c r="F4" s="287"/>
      <c r="G4" s="287"/>
      <c r="H4" s="287"/>
    </row>
    <row r="5" spans="1:8" ht="12.75">
      <c r="A5" s="285" t="s">
        <v>110</v>
      </c>
      <c r="B5" s="285"/>
      <c r="C5" s="285"/>
      <c r="D5" s="285"/>
      <c r="E5" s="285" t="s">
        <v>296</v>
      </c>
      <c r="F5" s="285"/>
      <c r="G5" s="285"/>
      <c r="H5" s="285"/>
    </row>
    <row r="6" spans="1:8" ht="12.75">
      <c r="A6" s="286"/>
      <c r="B6" s="286"/>
      <c r="C6" s="286"/>
      <c r="D6" s="286"/>
      <c r="E6" s="286"/>
      <c r="F6" s="286"/>
      <c r="G6" s="286"/>
      <c r="H6" s="286"/>
    </row>
    <row r="7" ht="20.25" customHeight="1"/>
    <row r="8" spans="1:8" ht="19.5" customHeight="1">
      <c r="A8" s="248" t="s">
        <v>113</v>
      </c>
      <c r="B8" s="248"/>
      <c r="C8" s="248"/>
      <c r="D8" s="248"/>
      <c r="E8" s="248"/>
      <c r="F8" s="248"/>
      <c r="G8" s="248"/>
      <c r="H8" s="248"/>
    </row>
    <row r="9" spans="1:8" ht="19.5" customHeight="1">
      <c r="A9" s="252" t="s">
        <v>226</v>
      </c>
      <c r="B9" s="252"/>
      <c r="C9" s="252"/>
      <c r="D9" s="252"/>
      <c r="E9" s="252"/>
      <c r="F9" s="252"/>
      <c r="G9" s="252"/>
      <c r="H9" s="252"/>
    </row>
    <row r="10" spans="1:8" ht="30" customHeight="1">
      <c r="A10" s="89" t="s">
        <v>115</v>
      </c>
      <c r="B10" s="250" t="s">
        <v>227</v>
      </c>
      <c r="C10" s="250"/>
      <c r="D10" s="250"/>
      <c r="E10" s="250"/>
      <c r="F10" s="250"/>
      <c r="G10" s="250"/>
      <c r="H10" s="250"/>
    </row>
    <row r="11" spans="2:8" ht="13.5" customHeight="1">
      <c r="B11" s="90"/>
      <c r="G11" s="91"/>
      <c r="H11" s="171"/>
    </row>
    <row r="12" ht="13.5" customHeight="1">
      <c r="B12" s="94" t="s">
        <v>247</v>
      </c>
    </row>
    <row r="13" ht="13.5" customHeight="1"/>
    <row r="14" spans="1:8" ht="13.5" customHeight="1">
      <c r="A14" s="98" t="s">
        <v>118</v>
      </c>
      <c r="B14" s="94" t="s">
        <v>248</v>
      </c>
      <c r="C14" s="94"/>
      <c r="D14" s="94"/>
      <c r="H14" s="111"/>
    </row>
    <row r="15" spans="1:8" ht="13.5" customHeight="1">
      <c r="A15" s="172" t="s">
        <v>249</v>
      </c>
      <c r="B15" s="173" t="s">
        <v>250</v>
      </c>
      <c r="H15" s="210">
        <v>850000</v>
      </c>
    </row>
    <row r="16" spans="1:8" ht="13.5" customHeight="1">
      <c r="A16" s="172" t="s">
        <v>251</v>
      </c>
      <c r="B16" s="173" t="s">
        <v>252</v>
      </c>
      <c r="H16" s="210">
        <v>10000</v>
      </c>
    </row>
    <row r="17" spans="1:8" ht="13.5" customHeight="1">
      <c r="A17" s="172" t="s">
        <v>253</v>
      </c>
      <c r="B17" s="173" t="s">
        <v>286</v>
      </c>
      <c r="H17" s="210">
        <v>10000</v>
      </c>
    </row>
    <row r="18" spans="1:8" ht="13.5" customHeight="1">
      <c r="A18" s="98" t="s">
        <v>255</v>
      </c>
      <c r="B18" s="142" t="s">
        <v>256</v>
      </c>
      <c r="C18" s="94"/>
      <c r="D18" s="94"/>
      <c r="E18" s="94"/>
      <c r="F18" s="94"/>
      <c r="G18" s="143"/>
      <c r="H18" s="211">
        <f>H15-(H16+H17)</f>
        <v>830000</v>
      </c>
    </row>
    <row r="19" spans="1:8" ht="13.5" customHeight="1" thickBot="1">
      <c r="A19" s="98" t="s">
        <v>257</v>
      </c>
      <c r="B19" s="142" t="s">
        <v>258</v>
      </c>
      <c r="C19" s="94"/>
      <c r="D19" s="94"/>
      <c r="E19" s="94"/>
      <c r="F19" s="176"/>
      <c r="G19" s="94"/>
      <c r="H19" s="177">
        <f>+H18+H17+H16</f>
        <v>850000</v>
      </c>
    </row>
    <row r="20" ht="13.5" customHeight="1">
      <c r="H20" s="178"/>
    </row>
    <row r="21" spans="1:8" ht="13.5" customHeight="1">
      <c r="A21" s="98" t="s">
        <v>120</v>
      </c>
      <c r="B21" s="94" t="s">
        <v>121</v>
      </c>
      <c r="C21" s="94"/>
      <c r="D21" s="98"/>
      <c r="H21" s="178"/>
    </row>
    <row r="22" spans="1:8" ht="13.5" customHeight="1">
      <c r="A22" s="102" t="s">
        <v>122</v>
      </c>
      <c r="B22" s="77" t="s">
        <v>259</v>
      </c>
      <c r="C22" s="94"/>
      <c r="D22" s="98"/>
      <c r="H22" s="210"/>
    </row>
    <row r="23" spans="1:8" ht="12.75">
      <c r="A23" s="102" t="s">
        <v>260</v>
      </c>
      <c r="B23" s="77" t="s">
        <v>261</v>
      </c>
      <c r="C23" s="94"/>
      <c r="D23" s="98"/>
      <c r="H23" s="210"/>
    </row>
    <row r="24" spans="1:8" ht="12.75">
      <c r="A24" s="172" t="s">
        <v>124</v>
      </c>
      <c r="B24" s="173" t="s">
        <v>262</v>
      </c>
      <c r="H24" s="210">
        <v>20000</v>
      </c>
    </row>
    <row r="25" spans="1:8" ht="12.75">
      <c r="A25" s="179" t="s">
        <v>126</v>
      </c>
      <c r="B25" s="180" t="s">
        <v>263</v>
      </c>
      <c r="C25" s="81"/>
      <c r="D25" s="81"/>
      <c r="E25" s="81"/>
      <c r="F25" s="81"/>
      <c r="G25" s="81"/>
      <c r="H25" s="210"/>
    </row>
    <row r="26" spans="1:8" ht="12.75">
      <c r="A26" s="172" t="s">
        <v>128</v>
      </c>
      <c r="B26" s="173" t="s">
        <v>264</v>
      </c>
      <c r="H26" s="210"/>
    </row>
    <row r="27" spans="1:8" ht="12.75">
      <c r="A27" s="181" t="s">
        <v>196</v>
      </c>
      <c r="B27" s="182" t="s">
        <v>125</v>
      </c>
      <c r="C27" s="183"/>
      <c r="D27" s="183"/>
      <c r="E27" s="183"/>
      <c r="F27" s="183"/>
      <c r="G27" s="183"/>
      <c r="H27" s="210"/>
    </row>
    <row r="28" spans="1:8" ht="12.75">
      <c r="A28" s="172" t="s">
        <v>198</v>
      </c>
      <c r="B28" s="173" t="s">
        <v>287</v>
      </c>
      <c r="H28" s="210"/>
    </row>
    <row r="29" spans="1:8" ht="12.75">
      <c r="A29" s="185" t="s">
        <v>200</v>
      </c>
      <c r="B29" s="255" t="s">
        <v>268</v>
      </c>
      <c r="C29" s="255"/>
      <c r="D29" s="256"/>
      <c r="E29" s="256"/>
      <c r="G29" s="170"/>
      <c r="H29" s="212">
        <v>79000</v>
      </c>
    </row>
    <row r="30" spans="1:8" ht="12.75">
      <c r="A30" s="179" t="s">
        <v>202</v>
      </c>
      <c r="B30" s="187" t="s">
        <v>271</v>
      </c>
      <c r="C30" s="81"/>
      <c r="D30" s="81"/>
      <c r="E30" s="81"/>
      <c r="G30" s="81"/>
      <c r="H30" s="210"/>
    </row>
    <row r="31" spans="1:8" ht="12.75">
      <c r="A31" s="179" t="s">
        <v>272</v>
      </c>
      <c r="B31" s="187" t="s">
        <v>273</v>
      </c>
      <c r="C31" s="81"/>
      <c r="D31" s="81"/>
      <c r="E31" s="81"/>
      <c r="G31" s="81"/>
      <c r="H31" s="210"/>
    </row>
    <row r="32" spans="1:8" ht="12.75">
      <c r="A32" s="179" t="s">
        <v>274</v>
      </c>
      <c r="B32" s="187" t="s">
        <v>275</v>
      </c>
      <c r="C32" s="81"/>
      <c r="D32" s="81"/>
      <c r="E32" s="81"/>
      <c r="G32" s="81"/>
      <c r="H32" s="210"/>
    </row>
    <row r="33" spans="1:8" ht="12.75">
      <c r="A33" s="172" t="s">
        <v>276</v>
      </c>
      <c r="B33" s="187" t="s">
        <v>129</v>
      </c>
      <c r="G33" s="80"/>
      <c r="H33" s="210">
        <v>104800</v>
      </c>
    </row>
    <row r="34" spans="7:8" ht="25.5" customHeight="1" thickBot="1">
      <c r="G34" s="91" t="s">
        <v>130</v>
      </c>
      <c r="H34" s="188">
        <f>SUM(H22:H33)</f>
        <v>203800</v>
      </c>
    </row>
    <row r="35" spans="2:8" ht="27" customHeight="1" thickBot="1">
      <c r="B35" s="90" t="s">
        <v>131</v>
      </c>
      <c r="G35" s="91"/>
      <c r="H35" s="189">
        <f>H19+H34</f>
        <v>1053800</v>
      </c>
    </row>
  </sheetData>
  <sheetProtection password="E2BF" sheet="1" objects="1" scenarios="1"/>
  <mergeCells count="10">
    <mergeCell ref="A1:H1"/>
    <mergeCell ref="A3:B3"/>
    <mergeCell ref="A4:D4"/>
    <mergeCell ref="E4:H4"/>
    <mergeCell ref="B10:H10"/>
    <mergeCell ref="B29:E29"/>
    <mergeCell ref="A5:D6"/>
    <mergeCell ref="E5:H6"/>
    <mergeCell ref="A8:H8"/>
    <mergeCell ref="A9:H9"/>
  </mergeCells>
  <printOptions horizontalCentered="1"/>
  <pageMargins left="0.5905511811023623" right="0.5905511811023623" top="0.7874015748031497" bottom="0.7874015748031497" header="0" footer="0"/>
  <pageSetup horizontalDpi="300" verticalDpi="300" orientation="portrait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50"/>
  <sheetViews>
    <sheetView view="pageBreakPreview" zoomScaleNormal="75" zoomScaleSheetLayoutView="100" workbookViewId="0" topLeftCell="A1">
      <selection activeCell="B30" sqref="B30"/>
    </sheetView>
  </sheetViews>
  <sheetFormatPr defaultColWidth="9.140625" defaultRowHeight="12.75"/>
  <cols>
    <col min="1" max="1" width="8.00390625" style="0" customWidth="1"/>
    <col min="3" max="3" width="10.28125" style="0" customWidth="1"/>
    <col min="4" max="4" width="12.00390625" style="0" customWidth="1"/>
    <col min="5" max="5" width="8.57421875" style="0" customWidth="1"/>
    <col min="9" max="9" width="16.7109375" style="0" customWidth="1"/>
    <col min="10" max="10" width="8.57421875" style="0" customWidth="1"/>
    <col min="11" max="11" width="18.28125" style="0" customWidth="1"/>
    <col min="12" max="12" width="10.8515625" style="0" customWidth="1"/>
    <col min="13" max="14" width="14.57421875" style="0" customWidth="1"/>
  </cols>
  <sheetData>
    <row r="1" spans="1:9" ht="13.5" customHeight="1">
      <c r="A1" s="283" t="s">
        <v>107</v>
      </c>
      <c r="B1" s="283"/>
      <c r="C1" s="135"/>
      <c r="D1" s="135"/>
      <c r="E1" s="135"/>
      <c r="F1" s="135"/>
      <c r="G1" s="135"/>
      <c r="H1" s="135"/>
      <c r="I1" s="135"/>
    </row>
    <row r="2" spans="1:9" ht="13.5" customHeight="1">
      <c r="A2" s="283"/>
      <c r="B2" s="283"/>
      <c r="C2" s="136">
        <v>1</v>
      </c>
      <c r="D2" s="137">
        <v>2</v>
      </c>
      <c r="E2" s="136">
        <v>3</v>
      </c>
      <c r="F2" s="136">
        <v>4</v>
      </c>
      <c r="G2" s="135"/>
      <c r="H2" s="135"/>
      <c r="I2" s="135"/>
    </row>
    <row r="3" spans="1:9" ht="42" customHeight="1">
      <c r="A3" s="284" t="s">
        <v>108</v>
      </c>
      <c r="B3" s="284"/>
      <c r="C3" s="284"/>
      <c r="D3" s="284"/>
      <c r="E3" s="284" t="s">
        <v>109</v>
      </c>
      <c r="F3" s="284"/>
      <c r="G3" s="284"/>
      <c r="H3" s="284"/>
      <c r="I3" s="284"/>
    </row>
    <row r="4" spans="1:9" ht="42" customHeight="1">
      <c r="A4" s="285" t="s">
        <v>110</v>
      </c>
      <c r="B4" s="285"/>
      <c r="C4" s="285"/>
      <c r="D4" s="285"/>
      <c r="E4" s="285" t="s">
        <v>228</v>
      </c>
      <c r="F4" s="285"/>
      <c r="G4" s="285"/>
      <c r="H4" s="285"/>
      <c r="I4" s="285"/>
    </row>
    <row r="5" spans="1:9" ht="15.75">
      <c r="A5" s="86"/>
      <c r="B5" s="86"/>
      <c r="C5" s="86"/>
      <c r="D5" s="86"/>
      <c r="E5" s="86"/>
      <c r="F5" s="86"/>
      <c r="G5" s="86"/>
      <c r="H5" s="86"/>
      <c r="I5" s="86"/>
    </row>
    <row r="6" spans="1:10" ht="15.75">
      <c r="A6" s="247" t="s">
        <v>112</v>
      </c>
      <c r="B6" s="247"/>
      <c r="C6" s="247"/>
      <c r="D6" s="247"/>
      <c r="E6" s="247"/>
      <c r="F6" s="247"/>
      <c r="G6" s="247"/>
      <c r="H6" s="247"/>
      <c r="I6" s="247"/>
      <c r="J6" s="80"/>
    </row>
    <row r="7" spans="1:15" ht="20.25" customHeight="1">
      <c r="A7" s="248" t="s">
        <v>113</v>
      </c>
      <c r="B7" s="248"/>
      <c r="C7" s="248"/>
      <c r="D7" s="248"/>
      <c r="E7" s="248"/>
      <c r="F7" s="248"/>
      <c r="G7" s="248"/>
      <c r="H7" s="248"/>
      <c r="I7" s="248"/>
      <c r="J7" s="80"/>
      <c r="K7" s="87"/>
      <c r="L7" s="87"/>
      <c r="M7" s="87"/>
      <c r="N7" s="87"/>
      <c r="O7" s="87"/>
    </row>
    <row r="8" spans="1:15" ht="20.25" customHeight="1">
      <c r="A8" s="249" t="s">
        <v>114</v>
      </c>
      <c r="B8" s="249"/>
      <c r="C8" s="249"/>
      <c r="D8" s="249"/>
      <c r="E8" s="249"/>
      <c r="F8" s="249"/>
      <c r="G8" s="249"/>
      <c r="H8" s="249"/>
      <c r="I8" s="249"/>
      <c r="J8" s="80"/>
      <c r="K8" s="87"/>
      <c r="L8" s="87"/>
      <c r="M8" s="87"/>
      <c r="N8" s="87"/>
      <c r="O8" s="87"/>
    </row>
    <row r="9" spans="1:15" ht="29.25" customHeight="1">
      <c r="A9" s="89" t="s">
        <v>115</v>
      </c>
      <c r="B9" s="250" t="s">
        <v>229</v>
      </c>
      <c r="C9" s="250"/>
      <c r="D9" s="250"/>
      <c r="E9" s="250"/>
      <c r="F9" s="250"/>
      <c r="G9" s="250"/>
      <c r="H9" s="250"/>
      <c r="I9" s="250"/>
      <c r="J9" s="80"/>
      <c r="K9" s="87"/>
      <c r="L9" s="87"/>
      <c r="M9" s="87"/>
      <c r="N9" s="87"/>
      <c r="O9" s="87"/>
    </row>
    <row r="10" spans="2:15" ht="12.75">
      <c r="B10" s="90"/>
      <c r="H10" s="91"/>
      <c r="I10" s="92"/>
      <c r="J10" s="80"/>
      <c r="K10" s="87"/>
      <c r="L10" s="87"/>
      <c r="M10" s="93"/>
      <c r="N10" s="87"/>
      <c r="O10" s="87"/>
    </row>
    <row r="11" spans="2:15" ht="13.5" customHeight="1">
      <c r="B11" s="94" t="s">
        <v>117</v>
      </c>
      <c r="J11" s="80"/>
      <c r="K11" s="87"/>
      <c r="L11" s="87"/>
      <c r="M11" s="95"/>
      <c r="N11" s="87"/>
      <c r="O11" s="87"/>
    </row>
    <row r="12" spans="10:15" ht="13.5" customHeight="1">
      <c r="J12" s="80"/>
      <c r="K12" s="96"/>
      <c r="L12" s="87"/>
      <c r="M12" s="97"/>
      <c r="N12" s="87"/>
      <c r="O12" s="87"/>
    </row>
    <row r="13" spans="1:15" ht="13.5" customHeight="1">
      <c r="A13" s="98" t="s">
        <v>118</v>
      </c>
      <c r="B13" s="94" t="s">
        <v>119</v>
      </c>
      <c r="C13" s="94"/>
      <c r="D13" s="94"/>
      <c r="I13" s="138">
        <v>150000</v>
      </c>
      <c r="J13" s="80"/>
      <c r="K13" s="87"/>
      <c r="L13" s="87"/>
      <c r="M13" s="87"/>
      <c r="N13" s="87"/>
      <c r="O13" s="87"/>
    </row>
    <row r="14" spans="9:15" ht="13.5" customHeight="1">
      <c r="I14" s="100"/>
      <c r="J14" s="80"/>
      <c r="K14" s="100"/>
      <c r="L14" s="87"/>
      <c r="M14" s="87"/>
      <c r="N14" s="87"/>
      <c r="O14" s="87"/>
    </row>
    <row r="15" spans="1:15" ht="13.5" customHeight="1">
      <c r="A15" s="98" t="s">
        <v>120</v>
      </c>
      <c r="B15" s="94" t="s">
        <v>121</v>
      </c>
      <c r="C15" s="94"/>
      <c r="D15" s="98"/>
      <c r="I15" s="100"/>
      <c r="J15" s="80"/>
      <c r="K15" s="101"/>
      <c r="L15" s="96"/>
      <c r="M15" s="87"/>
      <c r="N15" s="93"/>
      <c r="O15" s="87"/>
    </row>
    <row r="16" spans="1:15" ht="13.5" customHeight="1">
      <c r="A16" s="102" t="s">
        <v>122</v>
      </c>
      <c r="B16" s="77" t="s">
        <v>123</v>
      </c>
      <c r="C16" s="94"/>
      <c r="D16" s="98"/>
      <c r="I16" s="138"/>
      <c r="J16" s="80"/>
      <c r="K16" s="87"/>
      <c r="L16" s="87"/>
      <c r="M16" s="87"/>
      <c r="N16" s="87"/>
      <c r="O16" s="87"/>
    </row>
    <row r="17" spans="1:15" ht="13.5" customHeight="1">
      <c r="A17" s="102" t="s">
        <v>124</v>
      </c>
      <c r="B17" s="82" t="s">
        <v>125</v>
      </c>
      <c r="I17" s="138"/>
      <c r="J17" s="80"/>
      <c r="K17" s="103"/>
      <c r="L17" s="96"/>
      <c r="M17" s="87"/>
      <c r="N17" s="87"/>
      <c r="O17" s="87"/>
    </row>
    <row r="18" spans="1:15" ht="13.5" customHeight="1">
      <c r="A18" s="104" t="s">
        <v>126</v>
      </c>
      <c r="B18" s="105" t="s">
        <v>127</v>
      </c>
      <c r="C18" s="81"/>
      <c r="D18" s="81"/>
      <c r="E18" s="81"/>
      <c r="F18" s="81"/>
      <c r="G18" s="81"/>
      <c r="H18" s="81"/>
      <c r="I18" s="138"/>
      <c r="J18" s="80"/>
      <c r="K18" s="103"/>
      <c r="L18" s="96"/>
      <c r="M18" s="96"/>
      <c r="N18" s="87"/>
      <c r="O18" s="87"/>
    </row>
    <row r="19" spans="1:15" ht="13.5" customHeight="1">
      <c r="A19" s="102" t="s">
        <v>128</v>
      </c>
      <c r="B19" s="82" t="s">
        <v>129</v>
      </c>
      <c r="G19" s="106"/>
      <c r="I19" s="138">
        <v>30000</v>
      </c>
      <c r="J19" s="107"/>
      <c r="K19" s="103"/>
      <c r="L19" s="87"/>
      <c r="M19" s="87"/>
      <c r="N19" s="87"/>
      <c r="O19" s="87"/>
    </row>
    <row r="20" spans="8:11" ht="13.5" customHeight="1">
      <c r="H20" s="91" t="s">
        <v>130</v>
      </c>
      <c r="I20" s="108">
        <f>SUM(I16:I19)</f>
        <v>30000</v>
      </c>
      <c r="J20" s="80"/>
      <c r="K20" s="106"/>
    </row>
    <row r="21" spans="2:10" ht="13.5" customHeight="1">
      <c r="B21" s="90" t="s">
        <v>131</v>
      </c>
      <c r="H21" s="91"/>
      <c r="I21" s="139">
        <f>+I20+I13</f>
        <v>180000</v>
      </c>
      <c r="J21" s="80"/>
    </row>
    <row r="22" spans="1:10" ht="13.5" customHeight="1">
      <c r="A22" s="110"/>
      <c r="B22" s="110"/>
      <c r="C22" s="80"/>
      <c r="D22" s="80"/>
      <c r="E22" s="80"/>
      <c r="F22" s="80"/>
      <c r="G22" s="111"/>
      <c r="H22" s="80"/>
      <c r="I22" s="80"/>
      <c r="J22" s="107"/>
    </row>
    <row r="23" spans="1:10" ht="12.75">
      <c r="A23" s="110"/>
      <c r="B23" s="110"/>
      <c r="C23" s="80"/>
      <c r="D23" s="80"/>
      <c r="E23" s="80"/>
      <c r="F23" s="80"/>
      <c r="G23" s="111"/>
      <c r="H23" s="80"/>
      <c r="I23" s="80"/>
      <c r="J23" s="80"/>
    </row>
    <row r="24" spans="1:10" ht="12.75">
      <c r="A24" s="110"/>
      <c r="B24" s="96"/>
      <c r="D24" s="80"/>
      <c r="E24" s="80"/>
      <c r="F24" s="87"/>
      <c r="G24" s="81"/>
      <c r="H24" s="112"/>
      <c r="I24" s="101"/>
      <c r="J24" s="80"/>
    </row>
    <row r="25" spans="1:10" ht="12.75">
      <c r="A25" s="110"/>
      <c r="B25" s="110"/>
      <c r="C25" s="80"/>
      <c r="D25" s="80"/>
      <c r="E25" s="110"/>
      <c r="F25" s="80"/>
      <c r="G25" s="111"/>
      <c r="H25" s="80"/>
      <c r="I25" s="80"/>
      <c r="J25" s="80"/>
    </row>
    <row r="26" spans="1:10" ht="12.75">
      <c r="A26" s="110"/>
      <c r="B26" s="110"/>
      <c r="C26" s="80"/>
      <c r="D26" s="80"/>
      <c r="E26" s="110"/>
      <c r="G26" s="111"/>
      <c r="H26" s="113"/>
      <c r="I26" s="114"/>
      <c r="J26" s="80"/>
    </row>
    <row r="27" spans="1:10" ht="12.75">
      <c r="A27" s="110"/>
      <c r="B27" s="110"/>
      <c r="C27" s="80"/>
      <c r="D27" s="80"/>
      <c r="E27" s="110"/>
      <c r="F27" s="80"/>
      <c r="G27" s="111"/>
      <c r="H27" s="80"/>
      <c r="I27" s="80"/>
      <c r="J27" s="80"/>
    </row>
    <row r="28" spans="1:10" ht="12.75">
      <c r="A28" s="110"/>
      <c r="B28" s="110"/>
      <c r="C28" s="80"/>
      <c r="D28" s="80"/>
      <c r="E28" s="80"/>
      <c r="F28" s="80"/>
      <c r="G28" s="111"/>
      <c r="H28" s="113"/>
      <c r="I28" s="114"/>
      <c r="J28" s="80"/>
    </row>
    <row r="29" spans="1:10" ht="12.75">
      <c r="A29" s="80"/>
      <c r="B29" s="80"/>
      <c r="C29" s="80"/>
      <c r="D29" s="80"/>
      <c r="E29" s="80"/>
      <c r="F29" s="80"/>
      <c r="G29" s="100"/>
      <c r="H29" s="80"/>
      <c r="I29" s="115"/>
      <c r="J29" s="80"/>
    </row>
    <row r="30" spans="1:11" ht="12.75">
      <c r="A30" s="80"/>
      <c r="B30" s="80"/>
      <c r="C30" s="80"/>
      <c r="D30" s="80"/>
      <c r="E30" s="80"/>
      <c r="F30" s="80"/>
      <c r="G30" s="100"/>
      <c r="H30" s="113"/>
      <c r="I30" s="114"/>
      <c r="J30" s="80"/>
      <c r="K30" s="2"/>
    </row>
    <row r="31" spans="1:10" ht="12.75">
      <c r="A31" s="80"/>
      <c r="B31" s="80"/>
      <c r="C31" s="80"/>
      <c r="D31" s="80"/>
      <c r="E31" s="80"/>
      <c r="F31" s="80"/>
      <c r="G31" s="100"/>
      <c r="H31" s="80"/>
      <c r="I31" s="115"/>
      <c r="J31" s="80"/>
    </row>
    <row r="32" spans="1:10" ht="12.75">
      <c r="A32" s="80"/>
      <c r="B32" s="80"/>
      <c r="C32" s="80"/>
      <c r="D32" s="80"/>
      <c r="E32" s="80"/>
      <c r="F32" s="80"/>
      <c r="G32" s="100"/>
      <c r="H32" s="113"/>
      <c r="I32" s="114"/>
      <c r="J32" s="80"/>
    </row>
    <row r="33" spans="1:10" ht="12.75">
      <c r="A33" s="80"/>
      <c r="B33" s="80"/>
      <c r="C33" s="80"/>
      <c r="D33" s="80"/>
      <c r="E33" s="80"/>
      <c r="F33" s="80"/>
      <c r="G33" s="100"/>
      <c r="H33" s="80"/>
      <c r="I33" s="115"/>
      <c r="J33" s="80"/>
    </row>
    <row r="34" spans="1:10" ht="25.5" customHeight="1">
      <c r="A34" s="116"/>
      <c r="B34" s="246"/>
      <c r="C34" s="246"/>
      <c r="D34" s="246"/>
      <c r="E34" s="246"/>
      <c r="F34" s="246"/>
      <c r="G34" s="246"/>
      <c r="H34" s="246"/>
      <c r="I34" s="246"/>
      <c r="J34" s="80"/>
    </row>
    <row r="35" spans="1:10" ht="27" customHeight="1">
      <c r="A35" s="116"/>
      <c r="B35" s="246"/>
      <c r="C35" s="246"/>
      <c r="D35" s="246"/>
      <c r="E35" s="246"/>
      <c r="F35" s="246"/>
      <c r="G35" s="246"/>
      <c r="H35" s="246"/>
      <c r="I35" s="246"/>
      <c r="J35" s="117"/>
    </row>
    <row r="36" spans="1:10" ht="12.75">
      <c r="A36" s="80"/>
      <c r="B36" s="80"/>
      <c r="C36" s="87"/>
      <c r="D36" s="87"/>
      <c r="E36" s="87"/>
      <c r="F36" s="87"/>
      <c r="G36" s="100"/>
      <c r="H36" s="87"/>
      <c r="I36" s="93"/>
      <c r="J36" s="80"/>
    </row>
    <row r="37" spans="1:10" ht="12.75">
      <c r="A37" s="80"/>
      <c r="B37" s="80"/>
      <c r="C37" s="118"/>
      <c r="D37" s="96"/>
      <c r="E37" s="87"/>
      <c r="F37" s="93"/>
      <c r="G37" s="100"/>
      <c r="H37" s="87"/>
      <c r="I37" s="92"/>
      <c r="J37" s="80"/>
    </row>
    <row r="38" spans="1:10" ht="12.75">
      <c r="A38" s="80"/>
      <c r="B38" s="80"/>
      <c r="C38" s="81"/>
      <c r="D38" s="87"/>
      <c r="E38" s="87"/>
      <c r="F38" s="119"/>
      <c r="G38" s="120"/>
      <c r="H38" s="87"/>
      <c r="I38" s="93"/>
      <c r="J38" s="80"/>
    </row>
    <row r="39" spans="1:10" ht="12.75">
      <c r="A39" s="80"/>
      <c r="B39" s="80"/>
      <c r="C39" s="121"/>
      <c r="D39" s="87"/>
      <c r="E39" s="87"/>
      <c r="F39" s="87"/>
      <c r="G39" s="100"/>
      <c r="H39" s="87"/>
      <c r="I39" s="97"/>
      <c r="J39" s="80"/>
    </row>
    <row r="40" spans="1:10" ht="12.75">
      <c r="A40" s="80"/>
      <c r="B40" s="80"/>
      <c r="C40" s="121"/>
      <c r="D40" s="87"/>
      <c r="E40" s="87"/>
      <c r="F40" s="119"/>
      <c r="G40" s="120"/>
      <c r="H40" s="87"/>
      <c r="I40" s="87"/>
      <c r="J40" s="115"/>
    </row>
    <row r="41" spans="3:9" ht="12.75">
      <c r="C41" s="121"/>
      <c r="D41" s="81"/>
      <c r="E41" s="81"/>
      <c r="F41" s="81"/>
      <c r="G41" s="81"/>
      <c r="H41" s="81"/>
      <c r="I41" s="81"/>
    </row>
    <row r="42" spans="3:9" ht="12.75">
      <c r="C42" s="122"/>
      <c r="D42" s="81"/>
      <c r="E42" s="81"/>
      <c r="F42" s="81"/>
      <c r="G42" s="81"/>
      <c r="H42" s="81"/>
      <c r="I42" s="81"/>
    </row>
    <row r="43" spans="3:9" ht="12.75">
      <c r="C43" s="122"/>
      <c r="D43" s="81"/>
      <c r="E43" s="81"/>
      <c r="F43" s="81"/>
      <c r="G43" s="81"/>
      <c r="H43" s="81"/>
      <c r="I43" s="81"/>
    </row>
    <row r="44" spans="3:9" ht="12.75">
      <c r="C44" s="122"/>
      <c r="D44" s="81"/>
      <c r="E44" s="81"/>
      <c r="F44" s="81"/>
      <c r="G44" s="81"/>
      <c r="H44" s="81"/>
      <c r="I44" s="81"/>
    </row>
    <row r="45" spans="3:9" ht="12.75">
      <c r="C45" s="118"/>
      <c r="D45" s="123"/>
      <c r="E45" s="81"/>
      <c r="F45" s="81"/>
      <c r="G45" s="81"/>
      <c r="H45" s="81"/>
      <c r="I45" s="81"/>
    </row>
    <row r="46" spans="3:9" ht="12.75">
      <c r="C46" s="81"/>
      <c r="D46" s="81"/>
      <c r="E46" s="81"/>
      <c r="F46" s="81"/>
      <c r="G46" s="81"/>
      <c r="H46" s="81"/>
      <c r="I46" s="81"/>
    </row>
    <row r="47" spans="3:9" ht="12.75">
      <c r="C47" s="118"/>
      <c r="D47" s="123"/>
      <c r="E47" s="81"/>
      <c r="F47" s="81"/>
      <c r="G47" s="81"/>
      <c r="H47" s="81"/>
      <c r="I47" s="81"/>
    </row>
    <row r="48" spans="3:9" ht="12.75">
      <c r="C48" s="81"/>
      <c r="D48" s="81"/>
      <c r="E48" s="81"/>
      <c r="F48" s="81"/>
      <c r="G48" s="81"/>
      <c r="H48" s="81"/>
      <c r="I48" s="81"/>
    </row>
    <row r="49" spans="3:9" ht="12.75">
      <c r="C49" s="81"/>
      <c r="D49" s="81"/>
      <c r="E49" s="81"/>
      <c r="F49" s="81"/>
      <c r="G49" s="81"/>
      <c r="H49" s="81"/>
      <c r="I49" s="81"/>
    </row>
    <row r="50" spans="3:9" ht="12.75">
      <c r="C50" s="81"/>
      <c r="D50" s="81"/>
      <c r="E50" s="81"/>
      <c r="F50" s="81"/>
      <c r="G50" s="81"/>
      <c r="H50" s="81"/>
      <c r="I50" s="81"/>
    </row>
  </sheetData>
  <sheetProtection password="E2BF" sheet="1" objects="1" scenarios="1"/>
  <mergeCells count="11">
    <mergeCell ref="B34:I34"/>
    <mergeCell ref="B35:I35"/>
    <mergeCell ref="A6:I6"/>
    <mergeCell ref="A7:I7"/>
    <mergeCell ref="A8:I8"/>
    <mergeCell ref="B9:I9"/>
    <mergeCell ref="A1:B2"/>
    <mergeCell ref="A3:D3"/>
    <mergeCell ref="E3:I3"/>
    <mergeCell ref="A4:D4"/>
    <mergeCell ref="E4:I4"/>
  </mergeCells>
  <printOptions horizontalCentered="1"/>
  <pageMargins left="0.5902777777777778" right="0.5902777777777778" top="1.5750000000000002" bottom="0.9840277777777778" header="0.9055555555555556" footer="0.5118055555555556"/>
  <pageSetup horizontalDpi="300" verticalDpi="300" orientation="portrait" paperSize="9" scale="90" r:id="rId1"/>
  <headerFooter alignWithMargins="0">
    <oddHeader>&amp;LRegione Piemonte&amp;RBando Programmi territoriali integrati per gli anni 2006-2007
Quadro finanziario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O31"/>
  <sheetViews>
    <sheetView view="pageBreakPreview" zoomScaleNormal="75" zoomScaleSheetLayoutView="100" workbookViewId="0" topLeftCell="A1">
      <selection activeCell="B30" sqref="B30"/>
    </sheetView>
  </sheetViews>
  <sheetFormatPr defaultColWidth="9.140625" defaultRowHeight="12.75"/>
  <cols>
    <col min="1" max="1" width="7.421875" style="0" customWidth="1"/>
    <col min="3" max="3" width="10.28125" style="0" customWidth="1"/>
    <col min="4" max="4" width="10.57421875" style="0" customWidth="1"/>
    <col min="9" max="9" width="16.7109375" style="0" customWidth="1"/>
    <col min="10" max="10" width="8.57421875" style="0" customWidth="1"/>
    <col min="11" max="11" width="18.28125" style="0" customWidth="1"/>
    <col min="12" max="12" width="10.8515625" style="0" customWidth="1"/>
    <col min="13" max="14" width="14.57421875" style="0" customWidth="1"/>
  </cols>
  <sheetData>
    <row r="1" spans="1:9" ht="13.5" customHeight="1">
      <c r="A1" s="283" t="s">
        <v>107</v>
      </c>
      <c r="B1" s="283"/>
      <c r="C1" s="135"/>
      <c r="D1" s="135"/>
      <c r="E1" s="135"/>
      <c r="F1" s="135"/>
      <c r="G1" s="135"/>
      <c r="H1" s="135"/>
      <c r="I1" s="135"/>
    </row>
    <row r="2" spans="1:9" ht="13.5" customHeight="1">
      <c r="A2" s="283"/>
      <c r="B2" s="283"/>
      <c r="C2" s="136">
        <v>1</v>
      </c>
      <c r="D2" s="136">
        <v>2</v>
      </c>
      <c r="E2" s="137">
        <v>3</v>
      </c>
      <c r="F2" s="136">
        <v>4</v>
      </c>
      <c r="G2" s="135"/>
      <c r="H2" s="135"/>
      <c r="I2" s="135"/>
    </row>
    <row r="3" spans="1:9" ht="42" customHeight="1">
      <c r="A3" s="284" t="s">
        <v>108</v>
      </c>
      <c r="B3" s="284"/>
      <c r="C3" s="284"/>
      <c r="D3" s="284"/>
      <c r="E3" s="284" t="s">
        <v>230</v>
      </c>
      <c r="F3" s="284"/>
      <c r="G3" s="284"/>
      <c r="H3" s="284"/>
      <c r="I3" s="284"/>
    </row>
    <row r="4" spans="1:9" ht="42" customHeight="1">
      <c r="A4" s="285" t="s">
        <v>110</v>
      </c>
      <c r="B4" s="285"/>
      <c r="C4" s="285"/>
      <c r="D4" s="285"/>
      <c r="E4" s="285" t="s">
        <v>231</v>
      </c>
      <c r="F4" s="285"/>
      <c r="G4" s="285"/>
      <c r="H4" s="285"/>
      <c r="I4" s="285"/>
    </row>
    <row r="5" spans="1:9" ht="15.75">
      <c r="A5" s="86"/>
      <c r="B5" s="86"/>
      <c r="C5" s="86"/>
      <c r="D5" s="86"/>
      <c r="E5" s="86"/>
      <c r="F5" s="86"/>
      <c r="G5" s="86"/>
      <c r="H5" s="86"/>
      <c r="I5" s="86"/>
    </row>
    <row r="6" spans="1:10" ht="15.75">
      <c r="A6" s="1" t="s">
        <v>112</v>
      </c>
      <c r="B6" s="80"/>
      <c r="J6" s="80"/>
    </row>
    <row r="7" spans="1:15" ht="20.25" customHeight="1">
      <c r="A7" s="248" t="s">
        <v>113</v>
      </c>
      <c r="B7" s="248"/>
      <c r="C7" s="248"/>
      <c r="D7" s="248"/>
      <c r="E7" s="248"/>
      <c r="F7" s="248"/>
      <c r="G7" s="248"/>
      <c r="H7" s="248"/>
      <c r="I7" s="248"/>
      <c r="J7" s="80"/>
      <c r="K7" s="87"/>
      <c r="L7" s="87"/>
      <c r="M7" s="87"/>
      <c r="N7" s="87"/>
      <c r="O7" s="87"/>
    </row>
    <row r="8" spans="1:15" ht="36" customHeight="1">
      <c r="A8" s="252" t="s">
        <v>232</v>
      </c>
      <c r="B8" s="252"/>
      <c r="C8" s="252"/>
      <c r="D8" s="252"/>
      <c r="E8" s="252"/>
      <c r="F8" s="252"/>
      <c r="G8" s="252"/>
      <c r="H8" s="252"/>
      <c r="I8" s="252"/>
      <c r="J8" s="80"/>
      <c r="K8" s="87"/>
      <c r="L8" s="87"/>
      <c r="M8" s="87"/>
      <c r="N8" s="87"/>
      <c r="O8" s="87"/>
    </row>
    <row r="9" spans="1:15" ht="29.25" customHeight="1">
      <c r="A9" s="127" t="s">
        <v>115</v>
      </c>
      <c r="B9" s="254" t="s">
        <v>233</v>
      </c>
      <c r="C9" s="254"/>
      <c r="D9" s="254"/>
      <c r="E9" s="254"/>
      <c r="F9" s="254"/>
      <c r="G9" s="254"/>
      <c r="H9" s="254"/>
      <c r="I9" s="254"/>
      <c r="J9" s="80"/>
      <c r="K9" s="87"/>
      <c r="L9" s="87"/>
      <c r="M9" s="87"/>
      <c r="N9" s="87"/>
      <c r="O9" s="87"/>
    </row>
    <row r="10" spans="2:15" ht="12.75">
      <c r="B10" s="90"/>
      <c r="H10" s="91"/>
      <c r="I10" s="92"/>
      <c r="J10" s="80"/>
      <c r="K10" s="87"/>
      <c r="L10" s="87"/>
      <c r="M10" s="93"/>
      <c r="N10" s="87"/>
      <c r="O10" s="87"/>
    </row>
    <row r="11" spans="2:15" ht="13.5" customHeight="1">
      <c r="B11" s="94" t="s">
        <v>117</v>
      </c>
      <c r="J11" s="80"/>
      <c r="K11" s="87"/>
      <c r="L11" s="87"/>
      <c r="M11" s="95"/>
      <c r="N11" s="87"/>
      <c r="O11" s="87"/>
    </row>
    <row r="12" spans="10:15" ht="13.5" customHeight="1">
      <c r="J12" s="80"/>
      <c r="K12" s="96"/>
      <c r="L12" s="87"/>
      <c r="M12" s="97"/>
      <c r="N12" s="87"/>
      <c r="O12" s="87"/>
    </row>
    <row r="13" spans="1:15" ht="13.5" customHeight="1">
      <c r="A13" s="98" t="s">
        <v>118</v>
      </c>
      <c r="B13" s="94" t="s">
        <v>119</v>
      </c>
      <c r="C13" s="94"/>
      <c r="D13" s="94"/>
      <c r="I13" s="138">
        <v>250000</v>
      </c>
      <c r="J13" s="80"/>
      <c r="K13" s="87"/>
      <c r="L13" s="87"/>
      <c r="M13" s="87"/>
      <c r="N13" s="87"/>
      <c r="O13" s="87"/>
    </row>
    <row r="14" spans="9:15" ht="13.5" customHeight="1">
      <c r="I14" s="100"/>
      <c r="J14" s="80"/>
      <c r="K14" s="100"/>
      <c r="L14" s="87"/>
      <c r="M14" s="87"/>
      <c r="N14" s="87"/>
      <c r="O14" s="87"/>
    </row>
    <row r="15" spans="1:15" ht="13.5" customHeight="1">
      <c r="A15" s="98" t="s">
        <v>120</v>
      </c>
      <c r="B15" s="94" t="s">
        <v>121</v>
      </c>
      <c r="C15" s="94"/>
      <c r="D15" s="98"/>
      <c r="I15" s="100"/>
      <c r="J15" s="80"/>
      <c r="K15" s="101"/>
      <c r="L15" s="96"/>
      <c r="M15" s="87"/>
      <c r="N15" s="93"/>
      <c r="O15" s="87"/>
    </row>
    <row r="16" spans="1:15" ht="13.5" customHeight="1">
      <c r="A16" s="102" t="s">
        <v>122</v>
      </c>
      <c r="B16" s="77" t="s">
        <v>123</v>
      </c>
      <c r="C16" s="94"/>
      <c r="D16" s="98"/>
      <c r="I16" s="138">
        <v>20000</v>
      </c>
      <c r="J16" s="80"/>
      <c r="K16" s="87"/>
      <c r="L16" s="87"/>
      <c r="M16" s="87"/>
      <c r="N16" s="87"/>
      <c r="O16" s="87"/>
    </row>
    <row r="17" spans="1:15" ht="13.5" customHeight="1">
      <c r="A17" s="102" t="s">
        <v>124</v>
      </c>
      <c r="B17" s="82" t="s">
        <v>125</v>
      </c>
      <c r="I17" s="138"/>
      <c r="J17" s="80"/>
      <c r="K17" s="103"/>
      <c r="L17" s="96"/>
      <c r="M17" s="87"/>
      <c r="N17" s="87"/>
      <c r="O17" s="87"/>
    </row>
    <row r="18" spans="1:15" ht="13.5" customHeight="1">
      <c r="A18" s="104" t="s">
        <v>126</v>
      </c>
      <c r="B18" s="105" t="s">
        <v>127</v>
      </c>
      <c r="C18" s="81"/>
      <c r="D18" s="81"/>
      <c r="E18" s="81"/>
      <c r="F18" s="81"/>
      <c r="G18" s="81"/>
      <c r="H18" s="81"/>
      <c r="I18" s="138">
        <v>20000</v>
      </c>
      <c r="J18" s="80"/>
      <c r="K18" s="103"/>
      <c r="L18" s="96"/>
      <c r="M18" s="96"/>
      <c r="N18" s="87"/>
      <c r="O18" s="87"/>
    </row>
    <row r="19" spans="1:15" ht="13.5" customHeight="1">
      <c r="A19" s="102" t="s">
        <v>128</v>
      </c>
      <c r="B19" s="82" t="s">
        <v>129</v>
      </c>
      <c r="G19" s="106"/>
      <c r="I19" s="138">
        <v>58000</v>
      </c>
      <c r="J19" s="107"/>
      <c r="K19" s="103"/>
      <c r="L19" s="87"/>
      <c r="M19" s="87"/>
      <c r="N19" s="87"/>
      <c r="O19" s="87"/>
    </row>
    <row r="20" spans="8:11" ht="13.5" customHeight="1">
      <c r="H20" s="91" t="s">
        <v>130</v>
      </c>
      <c r="I20" s="108">
        <f>SUM(I16:I19)</f>
        <v>98000</v>
      </c>
      <c r="J20" s="80"/>
      <c r="K20" s="106"/>
    </row>
    <row r="21" spans="2:10" ht="13.5" customHeight="1">
      <c r="B21" s="90" t="s">
        <v>131</v>
      </c>
      <c r="H21" s="91"/>
      <c r="I21" s="139">
        <f>+I20+I13</f>
        <v>348000</v>
      </c>
      <c r="J21" s="80"/>
    </row>
    <row r="22" spans="1:10" ht="13.5" customHeight="1">
      <c r="A22" s="110"/>
      <c r="B22" s="110"/>
      <c r="C22" s="80"/>
      <c r="D22" s="80"/>
      <c r="E22" s="80"/>
      <c r="F22" s="80"/>
      <c r="G22" s="111"/>
      <c r="H22" s="80"/>
      <c r="I22" s="80"/>
      <c r="J22" s="107"/>
    </row>
    <row r="23" spans="1:10" ht="12.75">
      <c r="A23" s="110"/>
      <c r="B23" s="110"/>
      <c r="C23" s="80"/>
      <c r="D23" s="80"/>
      <c r="E23" s="80"/>
      <c r="F23" s="80"/>
      <c r="G23" s="111"/>
      <c r="H23" s="80"/>
      <c r="I23" s="80"/>
      <c r="J23" s="80"/>
    </row>
    <row r="24" spans="1:10" ht="12.75">
      <c r="A24" s="110"/>
      <c r="B24" s="110"/>
      <c r="D24" s="80"/>
      <c r="E24" s="80"/>
      <c r="F24" s="87"/>
      <c r="G24" s="81"/>
      <c r="H24" s="112"/>
      <c r="I24" s="101"/>
      <c r="J24" s="80"/>
    </row>
    <row r="25" spans="3:9" ht="12.75">
      <c r="C25" s="253"/>
      <c r="D25" s="253"/>
      <c r="E25" s="253"/>
      <c r="F25" s="253"/>
      <c r="G25" s="253"/>
      <c r="H25" s="253"/>
      <c r="I25" s="124"/>
    </row>
    <row r="26" spans="1:10" ht="12.75">
      <c r="A26" s="110"/>
      <c r="B26" s="110"/>
      <c r="D26" s="80"/>
      <c r="E26" s="80"/>
      <c r="F26" s="87"/>
      <c r="G26" s="81"/>
      <c r="H26" s="112"/>
      <c r="I26" s="124"/>
      <c r="J26" s="80"/>
    </row>
    <row r="27" spans="3:9" ht="12.75">
      <c r="C27" s="253"/>
      <c r="D27" s="253"/>
      <c r="E27" s="253"/>
      <c r="F27" s="253"/>
      <c r="G27" s="253"/>
      <c r="H27" s="253"/>
      <c r="I27" s="124"/>
    </row>
    <row r="28" spans="3:9" ht="12.75">
      <c r="C28" s="118"/>
      <c r="D28" s="125"/>
      <c r="E28" s="81"/>
      <c r="F28" s="81"/>
      <c r="G28" s="81"/>
      <c r="H28" s="81"/>
      <c r="I28" s="124"/>
    </row>
    <row r="29" spans="3:9" ht="12.75">
      <c r="C29" s="81"/>
      <c r="D29" s="81"/>
      <c r="E29" s="81"/>
      <c r="F29" s="81"/>
      <c r="G29" s="81"/>
      <c r="H29" s="81"/>
      <c r="I29" s="124"/>
    </row>
    <row r="30" spans="3:9" ht="13.5" customHeight="1">
      <c r="C30" s="251"/>
      <c r="D30" s="251"/>
      <c r="E30" s="251"/>
      <c r="F30" s="251"/>
      <c r="G30" s="251"/>
      <c r="H30" s="251"/>
      <c r="I30" s="124"/>
    </row>
    <row r="31" ht="12.75">
      <c r="I31" s="126"/>
    </row>
  </sheetData>
  <sheetProtection password="E2BF" sheet="1" objects="1" scenarios="1"/>
  <mergeCells count="11">
    <mergeCell ref="C27:H27"/>
    <mergeCell ref="C30:H30"/>
    <mergeCell ref="A7:I7"/>
    <mergeCell ref="A8:I8"/>
    <mergeCell ref="B9:I9"/>
    <mergeCell ref="C25:H25"/>
    <mergeCell ref="A1:B2"/>
    <mergeCell ref="A3:D3"/>
    <mergeCell ref="E3:I3"/>
    <mergeCell ref="A4:D4"/>
    <mergeCell ref="E4:I4"/>
  </mergeCells>
  <printOptions horizontalCentered="1"/>
  <pageMargins left="0.5902777777777778" right="0.5902777777777778" top="1.5750000000000002" bottom="0.9840277777777778" header="0.9055555555555556" footer="0.5118055555555556"/>
  <pageSetup horizontalDpi="300" verticalDpi="300" orientation="portrait" paperSize="9" scale="90" r:id="rId1"/>
  <headerFooter alignWithMargins="0">
    <oddHeader>&amp;LRegione Piemonte&amp;RBando Programmi territoriali integrati per gli anni 2006-2007
Quadro finanziario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O33"/>
  <sheetViews>
    <sheetView view="pageBreakPreview" zoomScaleNormal="75" zoomScaleSheetLayoutView="100" workbookViewId="0" topLeftCell="A1">
      <selection activeCell="B30" sqref="B30"/>
    </sheetView>
  </sheetViews>
  <sheetFormatPr defaultColWidth="9.140625" defaultRowHeight="12.75"/>
  <cols>
    <col min="1" max="1" width="7.140625" style="0" customWidth="1"/>
    <col min="3" max="3" width="10.28125" style="0" customWidth="1"/>
    <col min="4" max="4" width="10.421875" style="0" customWidth="1"/>
    <col min="9" max="9" width="16.7109375" style="0" customWidth="1"/>
    <col min="10" max="10" width="8.57421875" style="0" customWidth="1"/>
    <col min="11" max="11" width="18.28125" style="0" customWidth="1"/>
    <col min="12" max="12" width="10.8515625" style="0" customWidth="1"/>
    <col min="13" max="14" width="14.57421875" style="0" customWidth="1"/>
  </cols>
  <sheetData>
    <row r="1" spans="1:9" ht="13.5" customHeight="1">
      <c r="A1" s="283" t="s">
        <v>107</v>
      </c>
      <c r="B1" s="283"/>
      <c r="C1" s="135"/>
      <c r="D1" s="135"/>
      <c r="E1" s="135"/>
      <c r="F1" s="135"/>
      <c r="G1" s="135"/>
      <c r="H1" s="135"/>
      <c r="I1" s="135"/>
    </row>
    <row r="2" spans="1:9" ht="13.5" customHeight="1">
      <c r="A2" s="283"/>
      <c r="B2" s="283"/>
      <c r="C2" s="136">
        <v>1</v>
      </c>
      <c r="D2" s="137">
        <v>2</v>
      </c>
      <c r="E2" s="136">
        <v>3</v>
      </c>
      <c r="F2" s="136">
        <v>4</v>
      </c>
      <c r="G2" s="135"/>
      <c r="H2" s="135"/>
      <c r="I2" s="135"/>
    </row>
    <row r="3" spans="1:9" ht="42" customHeight="1">
      <c r="A3" s="284" t="s">
        <v>108</v>
      </c>
      <c r="B3" s="284"/>
      <c r="C3" s="284"/>
      <c r="D3" s="284"/>
      <c r="E3" s="284" t="s">
        <v>109</v>
      </c>
      <c r="F3" s="284"/>
      <c r="G3" s="284"/>
      <c r="H3" s="284"/>
      <c r="I3" s="284"/>
    </row>
    <row r="4" spans="1:9" ht="42" customHeight="1">
      <c r="A4" s="285" t="s">
        <v>110</v>
      </c>
      <c r="B4" s="285"/>
      <c r="C4" s="285"/>
      <c r="D4" s="285"/>
      <c r="E4" s="285" t="s">
        <v>234</v>
      </c>
      <c r="F4" s="285"/>
      <c r="G4" s="285"/>
      <c r="H4" s="285"/>
      <c r="I4" s="285"/>
    </row>
    <row r="5" spans="1:9" ht="15.75">
      <c r="A5" s="86"/>
      <c r="B5" s="86"/>
      <c r="C5" s="86"/>
      <c r="D5" s="86"/>
      <c r="E5" s="86"/>
      <c r="F5" s="86"/>
      <c r="G5" s="86"/>
      <c r="H5" s="86"/>
      <c r="I5" s="86"/>
    </row>
    <row r="6" spans="1:10" ht="15.75">
      <c r="A6" s="247" t="s">
        <v>112</v>
      </c>
      <c r="B6" s="247"/>
      <c r="C6" s="247"/>
      <c r="D6" s="247"/>
      <c r="E6" s="247"/>
      <c r="F6" s="247"/>
      <c r="G6" s="247"/>
      <c r="H6" s="247"/>
      <c r="I6" s="247"/>
      <c r="J6" s="80"/>
    </row>
    <row r="7" spans="1:15" ht="20.25" customHeight="1">
      <c r="A7" s="248" t="s">
        <v>113</v>
      </c>
      <c r="B7" s="248"/>
      <c r="C7" s="248"/>
      <c r="D7" s="248"/>
      <c r="E7" s="248"/>
      <c r="F7" s="248"/>
      <c r="G7" s="248"/>
      <c r="H7" s="248"/>
      <c r="I7" s="248"/>
      <c r="J7" s="80"/>
      <c r="K7" s="87"/>
      <c r="L7" s="87"/>
      <c r="M7" s="87"/>
      <c r="N7" s="87"/>
      <c r="O7" s="87"/>
    </row>
    <row r="8" spans="1:15" ht="20.25" customHeight="1">
      <c r="A8" s="249" t="s">
        <v>114</v>
      </c>
      <c r="B8" s="249"/>
      <c r="C8" s="249"/>
      <c r="D8" s="249"/>
      <c r="E8" s="249"/>
      <c r="F8" s="249"/>
      <c r="G8" s="249"/>
      <c r="H8" s="249"/>
      <c r="I8" s="249"/>
      <c r="J8" s="80"/>
      <c r="K8" s="87"/>
      <c r="L8" s="87"/>
      <c r="M8" s="87"/>
      <c r="N8" s="87"/>
      <c r="O8" s="87"/>
    </row>
    <row r="9" spans="1:15" ht="29.25" customHeight="1">
      <c r="A9" s="89" t="s">
        <v>115</v>
      </c>
      <c r="B9" s="250" t="s">
        <v>235</v>
      </c>
      <c r="C9" s="250"/>
      <c r="D9" s="250"/>
      <c r="E9" s="250"/>
      <c r="F9" s="250"/>
      <c r="G9" s="250"/>
      <c r="H9" s="250"/>
      <c r="I9" s="250"/>
      <c r="J9" s="80"/>
      <c r="K9" s="87"/>
      <c r="L9" s="87"/>
      <c r="M9" s="87"/>
      <c r="N9" s="87"/>
      <c r="O9" s="87"/>
    </row>
    <row r="10" spans="2:15" ht="12.75">
      <c r="B10" s="90"/>
      <c r="H10" s="91"/>
      <c r="I10" s="92"/>
      <c r="J10" s="80"/>
      <c r="K10" s="87"/>
      <c r="L10" s="87"/>
      <c r="M10" s="93"/>
      <c r="N10" s="87"/>
      <c r="O10" s="87"/>
    </row>
    <row r="11" spans="2:15" ht="13.5" customHeight="1">
      <c r="B11" s="94" t="s">
        <v>117</v>
      </c>
      <c r="J11" s="80"/>
      <c r="K11" s="87"/>
      <c r="L11" s="87"/>
      <c r="M11" s="95"/>
      <c r="N11" s="87"/>
      <c r="O11" s="87"/>
    </row>
    <row r="12" spans="10:15" ht="13.5" customHeight="1">
      <c r="J12" s="80"/>
      <c r="K12" s="96"/>
      <c r="L12" s="87"/>
      <c r="M12" s="97"/>
      <c r="N12" s="87"/>
      <c r="O12" s="87"/>
    </row>
    <row r="13" spans="1:15" ht="13.5" customHeight="1">
      <c r="A13" s="98" t="s">
        <v>118</v>
      </c>
      <c r="B13" s="94" t="s">
        <v>119</v>
      </c>
      <c r="C13" s="94"/>
      <c r="D13" s="94"/>
      <c r="I13" s="138">
        <v>350000</v>
      </c>
      <c r="J13" s="80"/>
      <c r="K13" s="87"/>
      <c r="L13" s="87"/>
      <c r="M13" s="87"/>
      <c r="N13" s="87"/>
      <c r="O13" s="87"/>
    </row>
    <row r="14" spans="9:15" ht="13.5" customHeight="1">
      <c r="I14" s="100"/>
      <c r="J14" s="80"/>
      <c r="K14" s="100"/>
      <c r="L14" s="87"/>
      <c r="M14" s="87"/>
      <c r="N14" s="87"/>
      <c r="O14" s="87"/>
    </row>
    <row r="15" spans="1:15" ht="13.5" customHeight="1">
      <c r="A15" s="98" t="s">
        <v>120</v>
      </c>
      <c r="B15" s="94" t="s">
        <v>121</v>
      </c>
      <c r="C15" s="94"/>
      <c r="D15" s="98"/>
      <c r="I15" s="100"/>
      <c r="J15" s="80"/>
      <c r="K15" s="101"/>
      <c r="L15" s="96"/>
      <c r="M15" s="87"/>
      <c r="N15" s="93"/>
      <c r="O15" s="87"/>
    </row>
    <row r="16" spans="1:15" ht="13.5" customHeight="1">
      <c r="A16" s="102" t="s">
        <v>122</v>
      </c>
      <c r="B16" s="77" t="s">
        <v>123</v>
      </c>
      <c r="C16" s="94"/>
      <c r="D16" s="98"/>
      <c r="I16" s="138"/>
      <c r="J16" s="80"/>
      <c r="K16" s="87"/>
      <c r="L16" s="87"/>
      <c r="M16" s="87"/>
      <c r="N16" s="87"/>
      <c r="O16" s="87"/>
    </row>
    <row r="17" spans="1:15" ht="13.5" customHeight="1">
      <c r="A17" s="102" t="s">
        <v>124</v>
      </c>
      <c r="B17" s="82" t="s">
        <v>125</v>
      </c>
      <c r="I17" s="138">
        <v>100000</v>
      </c>
      <c r="J17" s="80"/>
      <c r="K17" s="103"/>
      <c r="L17" s="96"/>
      <c r="M17" s="87"/>
      <c r="N17" s="87"/>
      <c r="O17" s="87"/>
    </row>
    <row r="18" spans="1:15" ht="13.5" customHeight="1">
      <c r="A18" s="104" t="s">
        <v>126</v>
      </c>
      <c r="B18" s="105" t="s">
        <v>127</v>
      </c>
      <c r="C18" s="81"/>
      <c r="D18" s="81"/>
      <c r="E18" s="81"/>
      <c r="F18" s="81"/>
      <c r="G18" s="81"/>
      <c r="H18" s="81"/>
      <c r="I18" s="138"/>
      <c r="J18" s="80"/>
      <c r="K18" s="103"/>
      <c r="L18" s="96"/>
      <c r="M18" s="96"/>
      <c r="N18" s="87"/>
      <c r="O18" s="87"/>
    </row>
    <row r="19" spans="1:15" ht="13.5" customHeight="1">
      <c r="A19" s="102" t="s">
        <v>128</v>
      </c>
      <c r="B19" s="82" t="s">
        <v>129</v>
      </c>
      <c r="G19" s="106"/>
      <c r="I19" s="138">
        <v>45000</v>
      </c>
      <c r="J19" s="107"/>
      <c r="K19" s="103"/>
      <c r="L19" s="87"/>
      <c r="M19" s="87"/>
      <c r="N19" s="87"/>
      <c r="O19" s="87"/>
    </row>
    <row r="20" spans="8:11" ht="13.5" customHeight="1">
      <c r="H20" s="91" t="s">
        <v>130</v>
      </c>
      <c r="I20" s="108">
        <f>SUM(I16:I19)</f>
        <v>145000</v>
      </c>
      <c r="J20" s="80"/>
      <c r="K20" s="106"/>
    </row>
    <row r="21" spans="2:10" ht="13.5" customHeight="1">
      <c r="B21" s="90" t="s">
        <v>131</v>
      </c>
      <c r="H21" s="91"/>
      <c r="I21" s="139">
        <f>+I20+I13</f>
        <v>495000</v>
      </c>
      <c r="J21" s="80"/>
    </row>
    <row r="22" spans="1:10" ht="13.5" customHeight="1">
      <c r="A22" s="110"/>
      <c r="B22" s="110"/>
      <c r="C22" s="80"/>
      <c r="D22" s="80"/>
      <c r="E22" s="80"/>
      <c r="F22" s="80"/>
      <c r="G22" s="111"/>
      <c r="H22" s="80"/>
      <c r="I22" s="80"/>
      <c r="J22" s="107"/>
    </row>
    <row r="23" spans="1:10" ht="12.75">
      <c r="A23" s="110"/>
      <c r="B23" s="110"/>
      <c r="C23" s="80"/>
      <c r="D23" s="80"/>
      <c r="E23" s="80"/>
      <c r="F23" s="80"/>
      <c r="G23" s="111"/>
      <c r="H23" s="80"/>
      <c r="I23" s="80"/>
      <c r="J23" s="80"/>
    </row>
    <row r="24" spans="1:10" ht="12.75">
      <c r="A24" s="110"/>
      <c r="B24" s="96"/>
      <c r="D24" s="80"/>
      <c r="E24" s="80"/>
      <c r="F24" s="87"/>
      <c r="G24" s="81"/>
      <c r="H24" s="112"/>
      <c r="I24" s="101"/>
      <c r="J24" s="80"/>
    </row>
    <row r="25" spans="1:10" ht="12.75">
      <c r="A25" s="110"/>
      <c r="B25" s="110"/>
      <c r="C25" s="80"/>
      <c r="D25" s="80"/>
      <c r="E25" s="110"/>
      <c r="F25" s="80"/>
      <c r="G25" s="111"/>
      <c r="H25" s="80"/>
      <c r="I25" s="80"/>
      <c r="J25" s="80"/>
    </row>
    <row r="26" spans="1:10" ht="12.75">
      <c r="A26" s="110"/>
      <c r="B26" s="110"/>
      <c r="C26" s="80"/>
      <c r="D26" s="80"/>
      <c r="E26" s="110"/>
      <c r="G26" s="111"/>
      <c r="H26" s="113"/>
      <c r="I26" s="114"/>
      <c r="J26" s="80"/>
    </row>
    <row r="27" spans="1:10" ht="12.75">
      <c r="A27" s="110"/>
      <c r="B27" s="110"/>
      <c r="C27" s="80"/>
      <c r="D27" s="80"/>
      <c r="E27" s="110"/>
      <c r="F27" s="80"/>
      <c r="G27" s="111"/>
      <c r="H27" s="80"/>
      <c r="I27" s="80"/>
      <c r="J27" s="80"/>
    </row>
    <row r="28" spans="1:10" ht="12.75">
      <c r="A28" s="110"/>
      <c r="B28" s="110"/>
      <c r="C28" s="80"/>
      <c r="D28" s="80"/>
      <c r="E28" s="80"/>
      <c r="F28" s="80"/>
      <c r="G28" s="111"/>
      <c r="H28" s="113"/>
      <c r="I28" s="114"/>
      <c r="J28" s="80"/>
    </row>
    <row r="29" spans="1:10" ht="12.75">
      <c r="A29" s="80"/>
      <c r="B29" s="80"/>
      <c r="C29" s="80"/>
      <c r="D29" s="80"/>
      <c r="E29" s="80"/>
      <c r="F29" s="80"/>
      <c r="G29" s="100"/>
      <c r="H29" s="80"/>
      <c r="I29" s="115"/>
      <c r="J29" s="80"/>
    </row>
    <row r="30" spans="1:10" ht="12.75">
      <c r="A30" s="80"/>
      <c r="B30" s="80"/>
      <c r="C30" s="80"/>
      <c r="D30" s="80"/>
      <c r="E30" s="80"/>
      <c r="F30" s="80"/>
      <c r="G30" s="100"/>
      <c r="H30" s="113"/>
      <c r="I30" s="114"/>
      <c r="J30" s="80"/>
    </row>
    <row r="31" spans="1:10" ht="12.75">
      <c r="A31" s="80"/>
      <c r="B31" s="80"/>
      <c r="C31" s="80"/>
      <c r="D31" s="80"/>
      <c r="E31" s="80"/>
      <c r="F31" s="80"/>
      <c r="G31" s="100"/>
      <c r="H31" s="80"/>
      <c r="I31" s="115"/>
      <c r="J31" s="80"/>
    </row>
    <row r="32" spans="1:10" ht="12.75">
      <c r="A32" s="80"/>
      <c r="B32" s="80"/>
      <c r="C32" s="80"/>
      <c r="D32" s="80"/>
      <c r="E32" s="80"/>
      <c r="F32" s="80"/>
      <c r="G32" s="100"/>
      <c r="H32" s="113"/>
      <c r="I32" s="114"/>
      <c r="J32" s="80"/>
    </row>
    <row r="33" spans="1:10" ht="12.75">
      <c r="A33" s="80"/>
      <c r="B33" s="80"/>
      <c r="C33" s="80"/>
      <c r="D33" s="80"/>
      <c r="E33" s="80"/>
      <c r="F33" s="80"/>
      <c r="G33" s="100"/>
      <c r="H33" s="80"/>
      <c r="I33" s="115"/>
      <c r="J33" s="80"/>
    </row>
  </sheetData>
  <sheetProtection password="E2BF" sheet="1" objects="1" scenarios="1"/>
  <mergeCells count="9">
    <mergeCell ref="A6:I6"/>
    <mergeCell ref="A7:I7"/>
    <mergeCell ref="A8:I8"/>
    <mergeCell ref="B9:I9"/>
    <mergeCell ref="A1:B2"/>
    <mergeCell ref="A3:D3"/>
    <mergeCell ref="E3:I3"/>
    <mergeCell ref="A4:D4"/>
    <mergeCell ref="E4:I4"/>
  </mergeCells>
  <printOptions horizontalCentered="1"/>
  <pageMargins left="0.5902777777777778" right="0.5902777777777778" top="1.5750000000000002" bottom="0.9840277777777778" header="0.9055555555555556" footer="0.5118055555555556"/>
  <pageSetup horizontalDpi="300" verticalDpi="300" orientation="portrait" paperSize="9" scale="90" r:id="rId1"/>
  <headerFooter alignWithMargins="0">
    <oddHeader>&amp;LRegione Piemonte&amp;RBando Programmi territoriali integrati per gli anni 2006-2007
Quadro finanziario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O25"/>
  <sheetViews>
    <sheetView view="pageBreakPreview" zoomScaleNormal="75" zoomScaleSheetLayoutView="100" workbookViewId="0" topLeftCell="A1">
      <selection activeCell="B30" sqref="B30"/>
    </sheetView>
  </sheetViews>
  <sheetFormatPr defaultColWidth="9.140625" defaultRowHeight="12.75"/>
  <cols>
    <col min="1" max="1" width="8.140625" style="0" customWidth="1"/>
    <col min="3" max="3" width="10.28125" style="0" customWidth="1"/>
    <col min="4" max="4" width="12.00390625" style="0" customWidth="1"/>
    <col min="9" max="9" width="16.7109375" style="0" customWidth="1"/>
    <col min="10" max="10" width="8.57421875" style="0" customWidth="1"/>
    <col min="11" max="11" width="18.28125" style="0" customWidth="1"/>
    <col min="12" max="12" width="10.8515625" style="0" customWidth="1"/>
    <col min="13" max="14" width="14.57421875" style="0" customWidth="1"/>
  </cols>
  <sheetData>
    <row r="1" spans="1:9" ht="13.5" customHeight="1">
      <c r="A1" s="283" t="s">
        <v>107</v>
      </c>
      <c r="B1" s="283"/>
      <c r="C1" s="135"/>
      <c r="D1" s="135"/>
      <c r="E1" s="135"/>
      <c r="F1" s="135"/>
      <c r="G1" s="135"/>
      <c r="H1" s="135"/>
      <c r="I1" s="135"/>
    </row>
    <row r="2" spans="1:9" ht="13.5" customHeight="1">
      <c r="A2" s="283"/>
      <c r="B2" s="283"/>
      <c r="C2" s="136">
        <v>1</v>
      </c>
      <c r="D2" s="136">
        <v>2</v>
      </c>
      <c r="E2" s="137">
        <v>3</v>
      </c>
      <c r="F2" s="136">
        <v>4</v>
      </c>
      <c r="G2" s="135"/>
      <c r="H2" s="135"/>
      <c r="I2" s="135"/>
    </row>
    <row r="3" spans="1:9" ht="42" customHeight="1">
      <c r="A3" s="284" t="s">
        <v>108</v>
      </c>
      <c r="B3" s="284"/>
      <c r="C3" s="284"/>
      <c r="D3" s="284"/>
      <c r="E3" s="284" t="s">
        <v>73</v>
      </c>
      <c r="F3" s="284"/>
      <c r="G3" s="284"/>
      <c r="H3" s="284"/>
      <c r="I3" s="284"/>
    </row>
    <row r="4" spans="1:9" ht="42" customHeight="1">
      <c r="A4" s="285" t="s">
        <v>110</v>
      </c>
      <c r="B4" s="285"/>
      <c r="C4" s="285"/>
      <c r="D4" s="285"/>
      <c r="E4" s="285" t="s">
        <v>236</v>
      </c>
      <c r="F4" s="285"/>
      <c r="G4" s="285"/>
      <c r="H4" s="285"/>
      <c r="I4" s="285"/>
    </row>
    <row r="5" spans="1:9" ht="15.75">
      <c r="A5" s="86"/>
      <c r="B5" s="86"/>
      <c r="C5" s="86"/>
      <c r="D5" s="86"/>
      <c r="E5" s="86"/>
      <c r="F5" s="86"/>
      <c r="G5" s="86"/>
      <c r="H5" s="86"/>
      <c r="I5" s="86"/>
    </row>
    <row r="6" spans="1:10" ht="15.75">
      <c r="A6" s="1" t="s">
        <v>189</v>
      </c>
      <c r="B6" s="80"/>
      <c r="J6" s="80"/>
    </row>
    <row r="7" spans="1:15" ht="20.25" customHeight="1">
      <c r="A7" s="248" t="s">
        <v>113</v>
      </c>
      <c r="B7" s="248"/>
      <c r="C7" s="248"/>
      <c r="D7" s="248"/>
      <c r="E7" s="248"/>
      <c r="F7" s="248"/>
      <c r="G7" s="248"/>
      <c r="H7" s="248"/>
      <c r="I7" s="248"/>
      <c r="J7" s="80"/>
      <c r="K7" s="87"/>
      <c r="L7" s="87"/>
      <c r="M7" s="87"/>
      <c r="N7" s="87"/>
      <c r="O7" s="87"/>
    </row>
    <row r="8" spans="1:15" ht="20.25" customHeight="1">
      <c r="A8" s="249" t="s">
        <v>114</v>
      </c>
      <c r="B8" s="249"/>
      <c r="C8" s="249"/>
      <c r="D8" s="249"/>
      <c r="E8" s="249"/>
      <c r="F8" s="249"/>
      <c r="G8" s="249"/>
      <c r="H8" s="249"/>
      <c r="I8" s="249"/>
      <c r="J8" s="80"/>
      <c r="K8" s="87"/>
      <c r="L8" s="87"/>
      <c r="M8" s="87"/>
      <c r="N8" s="87"/>
      <c r="O8" s="87"/>
    </row>
    <row r="9" spans="1:15" ht="29.25" customHeight="1">
      <c r="A9" s="89" t="s">
        <v>115</v>
      </c>
      <c r="B9" s="250" t="s">
        <v>237</v>
      </c>
      <c r="C9" s="250"/>
      <c r="D9" s="250"/>
      <c r="E9" s="250"/>
      <c r="F9" s="250"/>
      <c r="G9" s="250"/>
      <c r="H9" s="250"/>
      <c r="I9" s="250"/>
      <c r="J9" s="80"/>
      <c r="K9" s="87"/>
      <c r="L9" s="87"/>
      <c r="M9" s="87"/>
      <c r="N9" s="87"/>
      <c r="O9" s="87"/>
    </row>
    <row r="10" spans="2:15" ht="12.75">
      <c r="B10" s="90"/>
      <c r="H10" s="91"/>
      <c r="I10" s="92"/>
      <c r="J10" s="80"/>
      <c r="K10" s="87"/>
      <c r="L10" s="87"/>
      <c r="M10" s="93"/>
      <c r="N10" s="87"/>
      <c r="O10" s="87"/>
    </row>
    <row r="11" spans="2:15" ht="13.5" customHeight="1">
      <c r="B11" s="94" t="s">
        <v>117</v>
      </c>
      <c r="J11" s="80"/>
      <c r="K11" s="87"/>
      <c r="L11" s="87"/>
      <c r="M11" s="95"/>
      <c r="N11" s="87"/>
      <c r="O11" s="87"/>
    </row>
    <row r="12" spans="10:15" ht="12" customHeight="1">
      <c r="J12" s="80"/>
      <c r="K12" s="96"/>
      <c r="L12" s="87"/>
      <c r="M12" s="97"/>
      <c r="N12" s="87"/>
      <c r="O12" s="87"/>
    </row>
    <row r="13" spans="1:15" ht="13.5" customHeight="1">
      <c r="A13" s="98" t="s">
        <v>118</v>
      </c>
      <c r="B13" s="94" t="s">
        <v>191</v>
      </c>
      <c r="C13" s="94"/>
      <c r="D13" s="98"/>
      <c r="I13" s="140"/>
      <c r="J13" s="80"/>
      <c r="K13" s="101"/>
      <c r="L13" s="96"/>
      <c r="M13" s="87"/>
      <c r="N13" s="93"/>
      <c r="O13" s="87"/>
    </row>
    <row r="14" spans="1:15" ht="13.5" customHeight="1">
      <c r="A14" s="98"/>
      <c r="B14" s="94"/>
      <c r="C14" s="94"/>
      <c r="D14" s="98"/>
      <c r="I14" s="100"/>
      <c r="J14" s="80"/>
      <c r="K14" s="101"/>
      <c r="L14" s="96"/>
      <c r="M14" s="87"/>
      <c r="N14" s="93"/>
      <c r="O14" s="87"/>
    </row>
    <row r="15" spans="1:15" ht="13.5" customHeight="1">
      <c r="A15" s="98" t="s">
        <v>120</v>
      </c>
      <c r="B15" s="94" t="s">
        <v>174</v>
      </c>
      <c r="C15" s="94"/>
      <c r="D15" s="98"/>
      <c r="I15" s="100"/>
      <c r="J15" s="80"/>
      <c r="K15" s="101"/>
      <c r="L15" s="96"/>
      <c r="M15" s="87"/>
      <c r="N15" s="93"/>
      <c r="O15" s="87"/>
    </row>
    <row r="16" spans="1:15" ht="13.5" customHeight="1">
      <c r="A16" s="102" t="s">
        <v>122</v>
      </c>
      <c r="B16" s="77" t="s">
        <v>238</v>
      </c>
      <c r="C16" s="94"/>
      <c r="D16" s="98"/>
      <c r="I16" s="138"/>
      <c r="J16" s="80"/>
      <c r="K16" s="87"/>
      <c r="L16" s="87"/>
      <c r="M16" s="87"/>
      <c r="N16" s="87"/>
      <c r="O16" s="87"/>
    </row>
    <row r="17" spans="1:15" ht="13.5" customHeight="1">
      <c r="A17" s="102" t="s">
        <v>124</v>
      </c>
      <c r="B17" s="82" t="s">
        <v>193</v>
      </c>
      <c r="I17" s="138">
        <v>30000</v>
      </c>
      <c r="J17" s="80"/>
      <c r="K17" s="103"/>
      <c r="L17" s="96"/>
      <c r="M17" s="87"/>
      <c r="N17" s="87"/>
      <c r="O17" s="87"/>
    </row>
    <row r="18" spans="1:15" ht="13.5" customHeight="1">
      <c r="A18" s="104" t="s">
        <v>126</v>
      </c>
      <c r="B18" s="105" t="s">
        <v>217</v>
      </c>
      <c r="C18" s="81"/>
      <c r="D18" s="81"/>
      <c r="E18" s="81"/>
      <c r="F18" s="81"/>
      <c r="G18" s="81"/>
      <c r="H18" s="81"/>
      <c r="I18" s="138">
        <v>75000</v>
      </c>
      <c r="J18" s="80"/>
      <c r="K18" s="103"/>
      <c r="L18" s="96"/>
      <c r="M18" s="96"/>
      <c r="N18" s="87"/>
      <c r="O18" s="87"/>
    </row>
    <row r="19" spans="1:15" ht="13.5" customHeight="1">
      <c r="A19" s="104" t="s">
        <v>128</v>
      </c>
      <c r="B19" s="105" t="s">
        <v>218</v>
      </c>
      <c r="C19" s="81"/>
      <c r="D19" s="81"/>
      <c r="E19" s="81"/>
      <c r="F19" s="81"/>
      <c r="G19" s="81"/>
      <c r="H19" s="81"/>
      <c r="I19" s="138">
        <v>20000</v>
      </c>
      <c r="J19" s="80"/>
      <c r="K19" s="103"/>
      <c r="L19" s="96"/>
      <c r="M19" s="96"/>
      <c r="N19" s="87"/>
      <c r="O19" s="87"/>
    </row>
    <row r="20" spans="1:15" ht="13.5" customHeight="1">
      <c r="A20" s="104" t="s">
        <v>196</v>
      </c>
      <c r="B20" s="105" t="s">
        <v>197</v>
      </c>
      <c r="C20" s="81"/>
      <c r="D20" s="81"/>
      <c r="E20" s="81"/>
      <c r="F20" s="81"/>
      <c r="G20" s="81"/>
      <c r="H20" s="81"/>
      <c r="I20" s="138"/>
      <c r="J20" s="80"/>
      <c r="K20" s="103"/>
      <c r="L20" s="96"/>
      <c r="M20" s="96"/>
      <c r="N20" s="87"/>
      <c r="O20" s="87"/>
    </row>
    <row r="21" spans="1:15" ht="13.5" customHeight="1">
      <c r="A21" s="104" t="s">
        <v>198</v>
      </c>
      <c r="B21" s="105" t="s">
        <v>201</v>
      </c>
      <c r="C21" s="81"/>
      <c r="D21" s="81"/>
      <c r="E21" s="81"/>
      <c r="F21" s="81"/>
      <c r="G21" s="81"/>
      <c r="H21" s="81"/>
      <c r="I21" s="138"/>
      <c r="J21" s="80"/>
      <c r="K21" s="103"/>
      <c r="L21" s="96"/>
      <c r="M21" s="96"/>
      <c r="N21" s="87"/>
      <c r="O21" s="87"/>
    </row>
    <row r="22" spans="1:15" ht="13.5" customHeight="1">
      <c r="A22" s="104" t="s">
        <v>200</v>
      </c>
      <c r="B22" s="105" t="s">
        <v>201</v>
      </c>
      <c r="C22" s="81"/>
      <c r="D22" s="81"/>
      <c r="E22" s="81"/>
      <c r="F22" s="81"/>
      <c r="G22" s="81"/>
      <c r="H22" s="81"/>
      <c r="I22" s="138"/>
      <c r="J22" s="80"/>
      <c r="K22" s="103"/>
      <c r="L22" s="96"/>
      <c r="M22" s="96"/>
      <c r="N22" s="87"/>
      <c r="O22" s="87"/>
    </row>
    <row r="23" spans="1:15" ht="13.5" customHeight="1">
      <c r="A23" s="104" t="s">
        <v>202</v>
      </c>
      <c r="B23" s="105" t="s">
        <v>201</v>
      </c>
      <c r="C23" s="81"/>
      <c r="D23" s="81"/>
      <c r="E23" s="81"/>
      <c r="F23" s="81"/>
      <c r="G23" s="81"/>
      <c r="H23" s="81"/>
      <c r="I23" s="138"/>
      <c r="J23" s="80"/>
      <c r="K23" s="103"/>
      <c r="L23" s="96"/>
      <c r="M23" s="96"/>
      <c r="N23" s="87"/>
      <c r="O23" s="87"/>
    </row>
    <row r="24" spans="1:15" ht="13.5" customHeight="1">
      <c r="A24" s="102" t="s">
        <v>203</v>
      </c>
      <c r="B24" s="82" t="s">
        <v>129</v>
      </c>
      <c r="G24" s="106"/>
      <c r="I24" s="138">
        <v>25000</v>
      </c>
      <c r="J24" s="107"/>
      <c r="K24" s="128"/>
      <c r="L24" s="87"/>
      <c r="M24" s="87"/>
      <c r="N24" s="87"/>
      <c r="O24" s="87"/>
    </row>
    <row r="25" spans="2:10" ht="13.5" customHeight="1">
      <c r="B25" s="90" t="s">
        <v>131</v>
      </c>
      <c r="H25" s="91"/>
      <c r="I25" s="139">
        <f>SUM(I16:I24)+I13</f>
        <v>150000</v>
      </c>
      <c r="J25" s="80"/>
    </row>
  </sheetData>
  <sheetProtection password="E2BF" sheet="1" objects="1" scenarios="1"/>
  <mergeCells count="8">
    <mergeCell ref="A7:I7"/>
    <mergeCell ref="A8:I8"/>
    <mergeCell ref="B9:I9"/>
    <mergeCell ref="A1:B2"/>
    <mergeCell ref="A3:D3"/>
    <mergeCell ref="E3:I3"/>
    <mergeCell ref="A4:D4"/>
    <mergeCell ref="E4:I4"/>
  </mergeCells>
  <printOptions horizontalCentered="1"/>
  <pageMargins left="0.5902777777777778" right="0.5902777777777778" top="1.5750000000000002" bottom="0.9840277777777778" header="0.9055555555555556" footer="0.5118055555555556"/>
  <pageSetup horizontalDpi="300" verticalDpi="300" orientation="portrait" paperSize="9" scale="90" r:id="rId1"/>
  <headerFooter alignWithMargins="0">
    <oddHeader>&amp;LRegione Piemonte&amp;RBando Programmi territoriali integrati per gli anni 2006-2007
Quadro finanziario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O29"/>
  <sheetViews>
    <sheetView view="pageBreakPreview" zoomScaleNormal="75" zoomScaleSheetLayoutView="100" workbookViewId="0" topLeftCell="A1">
      <selection activeCell="B30" sqref="B30"/>
    </sheetView>
  </sheetViews>
  <sheetFormatPr defaultColWidth="9.140625" defaultRowHeight="12.75"/>
  <cols>
    <col min="1" max="1" width="7.8515625" style="0" customWidth="1"/>
    <col min="3" max="3" width="10.28125" style="0" customWidth="1"/>
    <col min="4" max="4" width="10.57421875" style="0" customWidth="1"/>
    <col min="9" max="9" width="16.7109375" style="0" customWidth="1"/>
    <col min="10" max="10" width="8.57421875" style="0" customWidth="1"/>
    <col min="11" max="11" width="18.28125" style="0" customWidth="1"/>
    <col min="12" max="12" width="10.8515625" style="0" customWidth="1"/>
    <col min="13" max="14" width="14.57421875" style="0" customWidth="1"/>
  </cols>
  <sheetData>
    <row r="1" spans="1:9" ht="13.5" customHeight="1">
      <c r="A1" s="283" t="s">
        <v>107</v>
      </c>
      <c r="B1" s="283"/>
      <c r="C1" s="136"/>
      <c r="D1" s="136"/>
      <c r="E1" s="136"/>
      <c r="F1" s="136"/>
      <c r="G1" s="135"/>
      <c r="H1" s="135"/>
      <c r="I1" s="135"/>
    </row>
    <row r="2" spans="1:9" ht="13.5" customHeight="1">
      <c r="A2" s="283" t="s">
        <v>239</v>
      </c>
      <c r="B2" s="283"/>
      <c r="C2" s="136">
        <v>1</v>
      </c>
      <c r="D2" s="136">
        <v>2</v>
      </c>
      <c r="E2" s="137">
        <v>3</v>
      </c>
      <c r="F2" s="136">
        <v>4</v>
      </c>
      <c r="G2" s="135"/>
      <c r="H2" s="135"/>
      <c r="I2" s="135"/>
    </row>
    <row r="3" spans="1:9" ht="42" customHeight="1">
      <c r="A3" s="284" t="s">
        <v>108</v>
      </c>
      <c r="B3" s="284"/>
      <c r="C3" s="284"/>
      <c r="D3" s="284"/>
      <c r="E3" s="284" t="s">
        <v>73</v>
      </c>
      <c r="F3" s="284"/>
      <c r="G3" s="284"/>
      <c r="H3" s="284"/>
      <c r="I3" s="284"/>
    </row>
    <row r="4" spans="1:9" ht="42" customHeight="1">
      <c r="A4" s="285" t="s">
        <v>110</v>
      </c>
      <c r="B4" s="285"/>
      <c r="C4" s="285"/>
      <c r="D4" s="285"/>
      <c r="E4" s="285" t="s">
        <v>240</v>
      </c>
      <c r="F4" s="285"/>
      <c r="G4" s="285"/>
      <c r="H4" s="285"/>
      <c r="I4" s="285"/>
    </row>
    <row r="5" spans="1:9" ht="15.75">
      <c r="A5" s="86"/>
      <c r="B5" s="86"/>
      <c r="C5" s="86"/>
      <c r="D5" s="86"/>
      <c r="E5" s="86"/>
      <c r="F5" s="86"/>
      <c r="G5" s="86"/>
      <c r="H5" s="86"/>
      <c r="I5" s="86"/>
    </row>
    <row r="6" spans="1:10" ht="15.75">
      <c r="A6" s="1" t="s">
        <v>112</v>
      </c>
      <c r="B6" s="80"/>
      <c r="J6" s="80"/>
    </row>
    <row r="7" spans="1:15" ht="20.25" customHeight="1">
      <c r="A7" s="248" t="s">
        <v>113</v>
      </c>
      <c r="B7" s="248"/>
      <c r="C7" s="248"/>
      <c r="D7" s="248"/>
      <c r="E7" s="248"/>
      <c r="F7" s="248"/>
      <c r="G7" s="248"/>
      <c r="H7" s="248"/>
      <c r="I7" s="248"/>
      <c r="J7" s="80"/>
      <c r="K7" s="87"/>
      <c r="L7" s="87"/>
      <c r="M7" s="87"/>
      <c r="N7" s="87"/>
      <c r="O7" s="87"/>
    </row>
    <row r="8" spans="1:15" ht="36" customHeight="1">
      <c r="A8" s="252" t="s">
        <v>134</v>
      </c>
      <c r="B8" s="252"/>
      <c r="C8" s="252"/>
      <c r="D8" s="252"/>
      <c r="E8" s="252"/>
      <c r="F8" s="252"/>
      <c r="G8" s="252"/>
      <c r="H8" s="252"/>
      <c r="I8" s="252"/>
      <c r="J8" s="80"/>
      <c r="K8" s="87"/>
      <c r="L8" s="87"/>
      <c r="M8" s="87"/>
      <c r="N8" s="87"/>
      <c r="O8" s="87"/>
    </row>
    <row r="9" spans="1:15" ht="29.25" customHeight="1">
      <c r="A9" s="89" t="s">
        <v>115</v>
      </c>
      <c r="B9" s="250" t="s">
        <v>241</v>
      </c>
      <c r="C9" s="250"/>
      <c r="D9" s="250"/>
      <c r="E9" s="250"/>
      <c r="F9" s="250"/>
      <c r="G9" s="250"/>
      <c r="H9" s="250"/>
      <c r="I9" s="250"/>
      <c r="J9" s="80"/>
      <c r="K9" s="87"/>
      <c r="L9" s="87"/>
      <c r="M9" s="87"/>
      <c r="N9" s="87"/>
      <c r="O9" s="87"/>
    </row>
    <row r="10" spans="2:15" ht="12.75">
      <c r="B10" s="90"/>
      <c r="H10" s="91"/>
      <c r="I10" s="92"/>
      <c r="J10" s="80"/>
      <c r="K10" s="87"/>
      <c r="L10" s="87"/>
      <c r="M10" s="93"/>
      <c r="N10" s="87"/>
      <c r="O10" s="87"/>
    </row>
    <row r="11" spans="2:15" ht="13.5" customHeight="1">
      <c r="B11" s="94" t="s">
        <v>117</v>
      </c>
      <c r="J11" s="80"/>
      <c r="K11" s="87"/>
      <c r="L11" s="87"/>
      <c r="M11" s="95"/>
      <c r="N11" s="87"/>
      <c r="O11" s="87"/>
    </row>
    <row r="12" spans="10:15" ht="13.5" customHeight="1">
      <c r="J12" s="80"/>
      <c r="K12" s="96"/>
      <c r="L12" s="87"/>
      <c r="M12" s="97"/>
      <c r="N12" s="87"/>
      <c r="O12" s="87"/>
    </row>
    <row r="13" spans="1:15" ht="13.5" customHeight="1">
      <c r="A13" s="98" t="s">
        <v>118</v>
      </c>
      <c r="B13" s="94" t="s">
        <v>119</v>
      </c>
      <c r="C13" s="94"/>
      <c r="D13" s="94"/>
      <c r="I13" s="138">
        <v>100000</v>
      </c>
      <c r="J13" s="80"/>
      <c r="K13" s="87"/>
      <c r="L13" s="87"/>
      <c r="M13" s="87"/>
      <c r="N13" s="87"/>
      <c r="O13" s="87"/>
    </row>
    <row r="14" spans="9:15" ht="13.5" customHeight="1">
      <c r="I14" s="100"/>
      <c r="J14" s="80"/>
      <c r="K14" s="100"/>
      <c r="L14" s="87"/>
      <c r="M14" s="87"/>
      <c r="N14" s="87"/>
      <c r="O14" s="87"/>
    </row>
    <row r="15" spans="1:15" ht="13.5" customHeight="1">
      <c r="A15" s="98" t="s">
        <v>120</v>
      </c>
      <c r="B15" s="94" t="s">
        <v>121</v>
      </c>
      <c r="C15" s="94"/>
      <c r="D15" s="98"/>
      <c r="I15" s="100"/>
      <c r="J15" s="80"/>
      <c r="K15" s="101"/>
      <c r="L15" s="96"/>
      <c r="M15" s="87"/>
      <c r="N15" s="93"/>
      <c r="O15" s="87"/>
    </row>
    <row r="16" spans="1:15" ht="13.5" customHeight="1">
      <c r="A16" s="102" t="s">
        <v>122</v>
      </c>
      <c r="B16" s="77" t="s">
        <v>123</v>
      </c>
      <c r="C16" s="94"/>
      <c r="D16" s="98"/>
      <c r="I16" s="138">
        <v>30000</v>
      </c>
      <c r="J16" s="80"/>
      <c r="K16" s="87"/>
      <c r="L16" s="87"/>
      <c r="M16" s="87"/>
      <c r="N16" s="87"/>
      <c r="O16" s="87"/>
    </row>
    <row r="17" spans="1:15" ht="13.5" customHeight="1">
      <c r="A17" s="102" t="s">
        <v>124</v>
      </c>
      <c r="B17" s="82" t="s">
        <v>125</v>
      </c>
      <c r="I17" s="138"/>
      <c r="J17" s="80"/>
      <c r="K17" s="103"/>
      <c r="L17" s="96"/>
      <c r="M17" s="87"/>
      <c r="N17" s="87"/>
      <c r="O17" s="87"/>
    </row>
    <row r="18" spans="1:15" ht="13.5" customHeight="1">
      <c r="A18" s="104" t="s">
        <v>126</v>
      </c>
      <c r="B18" s="105" t="s">
        <v>127</v>
      </c>
      <c r="C18" s="81"/>
      <c r="D18" s="81"/>
      <c r="E18" s="81"/>
      <c r="F18" s="81"/>
      <c r="G18" s="81"/>
      <c r="H18" s="81"/>
      <c r="I18" s="138">
        <v>20000</v>
      </c>
      <c r="J18" s="80"/>
      <c r="K18" s="103"/>
      <c r="L18" s="96"/>
      <c r="M18" s="96"/>
      <c r="N18" s="87"/>
      <c r="O18" s="87"/>
    </row>
    <row r="19" spans="1:15" ht="13.5" customHeight="1">
      <c r="A19" s="102" t="s">
        <v>128</v>
      </c>
      <c r="B19" s="82" t="s">
        <v>129</v>
      </c>
      <c r="G19" s="106"/>
      <c r="I19" s="138">
        <v>20000</v>
      </c>
      <c r="J19" s="107"/>
      <c r="K19" s="103"/>
      <c r="L19" s="87"/>
      <c r="M19" s="87"/>
      <c r="N19" s="87"/>
      <c r="O19" s="87"/>
    </row>
    <row r="20" spans="8:11" ht="13.5" customHeight="1">
      <c r="H20" s="91" t="s">
        <v>130</v>
      </c>
      <c r="I20" s="108">
        <f>SUM(I16:I19)</f>
        <v>70000</v>
      </c>
      <c r="J20" s="80"/>
      <c r="K20" s="106"/>
    </row>
    <row r="21" spans="2:10" ht="13.5" customHeight="1">
      <c r="B21" s="90" t="s">
        <v>131</v>
      </c>
      <c r="H21" s="91"/>
      <c r="I21" s="139">
        <f>+I20+I13</f>
        <v>170000</v>
      </c>
      <c r="J21" s="80"/>
    </row>
    <row r="22" spans="1:10" ht="13.5" customHeight="1">
      <c r="A22" s="110"/>
      <c r="B22" s="110"/>
      <c r="C22" s="80"/>
      <c r="D22" s="80"/>
      <c r="E22" s="80"/>
      <c r="F22" s="80"/>
      <c r="G22" s="111"/>
      <c r="H22" s="80"/>
      <c r="I22" s="80"/>
      <c r="J22" s="107"/>
    </row>
    <row r="23" spans="1:10" ht="12.75">
      <c r="A23" s="110"/>
      <c r="B23" s="110"/>
      <c r="C23" s="80"/>
      <c r="D23" s="80"/>
      <c r="E23" s="80"/>
      <c r="F23" s="80"/>
      <c r="G23" s="111"/>
      <c r="H23" s="80"/>
      <c r="I23" s="80"/>
      <c r="J23" s="80"/>
    </row>
    <row r="24" spans="1:10" ht="12.75">
      <c r="A24" s="110"/>
      <c r="B24" s="110"/>
      <c r="D24" s="80"/>
      <c r="E24" s="80"/>
      <c r="F24" s="87"/>
      <c r="G24" s="81"/>
      <c r="H24" s="112"/>
      <c r="I24" s="101"/>
      <c r="J24" s="80"/>
    </row>
    <row r="25" spans="3:9" ht="12.75">
      <c r="C25" s="253"/>
      <c r="D25" s="253"/>
      <c r="E25" s="253"/>
      <c r="F25" s="253"/>
      <c r="G25" s="253"/>
      <c r="H25" s="253"/>
      <c r="I25" s="124"/>
    </row>
    <row r="26" spans="3:9" ht="12.75">
      <c r="C26" s="118"/>
      <c r="D26" s="125"/>
      <c r="E26" s="81"/>
      <c r="F26" s="81"/>
      <c r="G26" s="81"/>
      <c r="H26" s="81"/>
      <c r="I26" s="124"/>
    </row>
    <row r="27" spans="3:9" ht="12.75">
      <c r="C27" s="81"/>
      <c r="D27" s="81"/>
      <c r="E27" s="81"/>
      <c r="F27" s="81"/>
      <c r="G27" s="81"/>
      <c r="H27" s="81"/>
      <c r="I27" s="124"/>
    </row>
    <row r="28" spans="3:9" ht="13.5" customHeight="1">
      <c r="C28" s="251"/>
      <c r="D28" s="251"/>
      <c r="E28" s="251"/>
      <c r="F28" s="251"/>
      <c r="G28" s="251"/>
      <c r="H28" s="251"/>
      <c r="I28" s="124"/>
    </row>
    <row r="29" ht="12.75">
      <c r="I29" s="126"/>
    </row>
  </sheetData>
  <sheetProtection password="E2BF" sheet="1" objects="1" scenarios="1"/>
  <mergeCells count="10">
    <mergeCell ref="C28:H28"/>
    <mergeCell ref="A7:I7"/>
    <mergeCell ref="A8:I8"/>
    <mergeCell ref="B9:I9"/>
    <mergeCell ref="C25:H25"/>
    <mergeCell ref="A1:B2"/>
    <mergeCell ref="A3:D3"/>
    <mergeCell ref="E3:I3"/>
    <mergeCell ref="A4:D4"/>
    <mergeCell ref="E4:I4"/>
  </mergeCells>
  <printOptions horizontalCentered="1"/>
  <pageMargins left="0.5902777777777778" right="0.5902777777777778" top="1.5750000000000002" bottom="0.9840277777777778" header="0.9055555555555556" footer="0.5118055555555556"/>
  <pageSetup horizontalDpi="300" verticalDpi="300" orientation="portrait" paperSize="9" scale="90" r:id="rId1"/>
  <headerFooter alignWithMargins="0">
    <oddHeader>&amp;LRegione Piemonte&amp;RBando Programmi territoriali integrati per gli anni 2006-2007
Quadro finanziario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9"/>
  <sheetViews>
    <sheetView view="pageBreakPreview" zoomScaleNormal="75" zoomScaleSheetLayoutView="100" workbookViewId="0" topLeftCell="A1">
      <selection activeCell="I13" sqref="I13"/>
    </sheetView>
  </sheetViews>
  <sheetFormatPr defaultColWidth="9.140625" defaultRowHeight="12.75"/>
  <cols>
    <col min="1" max="1" width="7.8515625" style="0" customWidth="1"/>
    <col min="3" max="3" width="10.28125" style="0" customWidth="1"/>
    <col min="4" max="4" width="10.8515625" style="0" customWidth="1"/>
    <col min="9" max="9" width="16.7109375" style="0" customWidth="1"/>
    <col min="10" max="10" width="8.57421875" style="0" customWidth="1"/>
    <col min="11" max="11" width="18.28125" style="0" customWidth="1"/>
    <col min="12" max="12" width="10.8515625" style="0" customWidth="1"/>
    <col min="13" max="14" width="14.57421875" style="0" customWidth="1"/>
  </cols>
  <sheetData>
    <row r="1" spans="1:9" ht="13.5" customHeight="1">
      <c r="A1" s="243" t="s">
        <v>107</v>
      </c>
      <c r="B1" s="243"/>
      <c r="C1" s="84"/>
      <c r="D1" s="84"/>
      <c r="E1" s="84"/>
      <c r="F1" s="84"/>
      <c r="G1" s="83"/>
      <c r="H1" s="83"/>
      <c r="I1" s="83"/>
    </row>
    <row r="2" spans="1:9" ht="13.5" customHeight="1">
      <c r="A2" s="243"/>
      <c r="B2" s="243"/>
      <c r="C2" s="84">
        <v>1</v>
      </c>
      <c r="D2" s="85">
        <v>2</v>
      </c>
      <c r="E2" s="84">
        <v>3</v>
      </c>
      <c r="F2" s="84">
        <v>4</v>
      </c>
      <c r="G2" s="83"/>
      <c r="H2" s="83"/>
      <c r="I2" s="83"/>
    </row>
    <row r="3" spans="1:9" ht="42" customHeight="1">
      <c r="A3" s="244" t="s">
        <v>108</v>
      </c>
      <c r="B3" s="244"/>
      <c r="C3" s="244"/>
      <c r="D3" s="244"/>
      <c r="E3" s="244" t="s">
        <v>105</v>
      </c>
      <c r="F3" s="244"/>
      <c r="G3" s="244"/>
      <c r="H3" s="244"/>
      <c r="I3" s="244"/>
    </row>
    <row r="4" spans="1:9" ht="42" customHeight="1">
      <c r="A4" s="245" t="s">
        <v>110</v>
      </c>
      <c r="B4" s="245"/>
      <c r="C4" s="245"/>
      <c r="D4" s="245"/>
      <c r="E4" s="245" t="s">
        <v>133</v>
      </c>
      <c r="F4" s="245"/>
      <c r="G4" s="245"/>
      <c r="H4" s="245"/>
      <c r="I4" s="245"/>
    </row>
    <row r="5" spans="1:9" ht="15.75">
      <c r="A5" s="86"/>
      <c r="B5" s="86"/>
      <c r="C5" s="86"/>
      <c r="D5" s="86"/>
      <c r="E5" s="86"/>
      <c r="F5" s="86"/>
      <c r="G5" s="86"/>
      <c r="H5" s="86"/>
      <c r="I5" s="86"/>
    </row>
    <row r="6" spans="1:10" ht="15.75">
      <c r="A6" s="1" t="s">
        <v>112</v>
      </c>
      <c r="B6" s="80"/>
      <c r="J6" s="80"/>
    </row>
    <row r="7" spans="1:15" ht="20.25" customHeight="1">
      <c r="A7" s="248" t="s">
        <v>113</v>
      </c>
      <c r="B7" s="248"/>
      <c r="C7" s="248"/>
      <c r="D7" s="248"/>
      <c r="E7" s="248"/>
      <c r="F7" s="248"/>
      <c r="G7" s="248"/>
      <c r="H7" s="248"/>
      <c r="I7" s="248"/>
      <c r="J7" s="80"/>
      <c r="K7" s="87"/>
      <c r="L7" s="87"/>
      <c r="M7" s="87"/>
      <c r="N7" s="87"/>
      <c r="O7" s="87"/>
    </row>
    <row r="8" spans="1:15" ht="36" customHeight="1">
      <c r="A8" s="252" t="s">
        <v>134</v>
      </c>
      <c r="B8" s="252"/>
      <c r="C8" s="252"/>
      <c r="D8" s="252"/>
      <c r="E8" s="252"/>
      <c r="F8" s="252"/>
      <c r="G8" s="252"/>
      <c r="H8" s="252"/>
      <c r="I8" s="252"/>
      <c r="J8" s="80"/>
      <c r="K8" s="87"/>
      <c r="L8" s="87"/>
      <c r="M8" s="87"/>
      <c r="N8" s="87"/>
      <c r="O8" s="87"/>
    </row>
    <row r="9" spans="1:15" ht="29.25" customHeight="1">
      <c r="A9" s="89" t="s">
        <v>115</v>
      </c>
      <c r="B9" s="250" t="s">
        <v>135</v>
      </c>
      <c r="C9" s="250"/>
      <c r="D9" s="250"/>
      <c r="E9" s="250"/>
      <c r="F9" s="250"/>
      <c r="G9" s="250"/>
      <c r="H9" s="250"/>
      <c r="I9" s="250"/>
      <c r="J9" s="80"/>
      <c r="K9" s="87"/>
      <c r="L9" s="87"/>
      <c r="M9" s="87"/>
      <c r="N9" s="87"/>
      <c r="O9" s="87"/>
    </row>
    <row r="10" spans="2:15" ht="12.75">
      <c r="B10" s="90"/>
      <c r="H10" s="91"/>
      <c r="I10" s="92"/>
      <c r="J10" s="80"/>
      <c r="K10" s="87"/>
      <c r="L10" s="87"/>
      <c r="M10" s="93"/>
      <c r="N10" s="87"/>
      <c r="O10" s="87"/>
    </row>
    <row r="11" spans="2:15" ht="13.5" customHeight="1">
      <c r="B11" s="94" t="s">
        <v>117</v>
      </c>
      <c r="J11" s="80"/>
      <c r="K11" s="87"/>
      <c r="L11" s="87"/>
      <c r="M11" s="95"/>
      <c r="N11" s="87"/>
      <c r="O11" s="87"/>
    </row>
    <row r="12" spans="10:15" ht="13.5" customHeight="1">
      <c r="J12" s="80"/>
      <c r="K12" s="96"/>
      <c r="L12" s="87"/>
      <c r="M12" s="97"/>
      <c r="N12" s="87"/>
      <c r="O12" s="87"/>
    </row>
    <row r="13" spans="1:15" ht="13.5" customHeight="1">
      <c r="A13" s="98" t="s">
        <v>118</v>
      </c>
      <c r="B13" s="94" t="s">
        <v>119</v>
      </c>
      <c r="C13" s="94"/>
      <c r="D13" s="94"/>
      <c r="I13" s="99">
        <v>240000</v>
      </c>
      <c r="J13" s="80"/>
      <c r="K13" s="87"/>
      <c r="L13" s="87"/>
      <c r="M13" s="87"/>
      <c r="N13" s="87"/>
      <c r="O13" s="87"/>
    </row>
    <row r="14" spans="9:15" ht="13.5" customHeight="1">
      <c r="I14" s="100"/>
      <c r="J14" s="80"/>
      <c r="K14" s="100"/>
      <c r="L14" s="87"/>
      <c r="M14" s="87"/>
      <c r="N14" s="87"/>
      <c r="O14" s="87"/>
    </row>
    <row r="15" spans="1:15" ht="13.5" customHeight="1">
      <c r="A15" s="98" t="s">
        <v>120</v>
      </c>
      <c r="B15" s="94" t="s">
        <v>121</v>
      </c>
      <c r="C15" s="94"/>
      <c r="D15" s="98"/>
      <c r="I15" s="100"/>
      <c r="J15" s="80"/>
      <c r="K15" s="101"/>
      <c r="L15" s="96"/>
      <c r="M15" s="87"/>
      <c r="N15" s="93"/>
      <c r="O15" s="87"/>
    </row>
    <row r="16" spans="1:15" ht="13.5" customHeight="1">
      <c r="A16" s="102" t="s">
        <v>122</v>
      </c>
      <c r="B16" s="77" t="s">
        <v>123</v>
      </c>
      <c r="C16" s="94"/>
      <c r="D16" s="98"/>
      <c r="I16" s="99">
        <v>30000</v>
      </c>
      <c r="J16" s="80"/>
      <c r="K16" s="87"/>
      <c r="L16" s="87"/>
      <c r="M16" s="87"/>
      <c r="N16" s="87"/>
      <c r="O16" s="87"/>
    </row>
    <row r="17" spans="1:15" ht="13.5" customHeight="1">
      <c r="A17" s="102" t="s">
        <v>124</v>
      </c>
      <c r="B17" s="82" t="s">
        <v>125</v>
      </c>
      <c r="I17" s="99">
        <v>50000</v>
      </c>
      <c r="J17" s="80"/>
      <c r="K17" s="103"/>
      <c r="L17" s="96"/>
      <c r="M17" s="87"/>
      <c r="N17" s="87"/>
      <c r="O17" s="87"/>
    </row>
    <row r="18" spans="1:15" ht="13.5" customHeight="1">
      <c r="A18" s="104" t="s">
        <v>126</v>
      </c>
      <c r="B18" s="105" t="s">
        <v>127</v>
      </c>
      <c r="C18" s="81"/>
      <c r="D18" s="81"/>
      <c r="E18" s="81"/>
      <c r="F18" s="81"/>
      <c r="G18" s="81"/>
      <c r="H18" s="81"/>
      <c r="I18" s="99">
        <v>60000</v>
      </c>
      <c r="J18" s="80"/>
      <c r="K18" s="103"/>
      <c r="L18" s="96"/>
      <c r="M18" s="96"/>
      <c r="N18" s="87"/>
      <c r="O18" s="87"/>
    </row>
    <row r="19" spans="1:15" ht="13.5" customHeight="1">
      <c r="A19" s="102" t="s">
        <v>128</v>
      </c>
      <c r="B19" s="82" t="s">
        <v>129</v>
      </c>
      <c r="G19" s="106"/>
      <c r="I19" s="99">
        <v>40000</v>
      </c>
      <c r="J19" s="107"/>
      <c r="K19" s="103"/>
      <c r="L19" s="87"/>
      <c r="M19" s="87"/>
      <c r="N19" s="87"/>
      <c r="O19" s="87"/>
    </row>
    <row r="20" spans="8:11" ht="13.5" customHeight="1">
      <c r="H20" s="91" t="s">
        <v>130</v>
      </c>
      <c r="I20" s="108">
        <f>SUM(I16:I19)</f>
        <v>180000</v>
      </c>
      <c r="J20" s="80"/>
      <c r="K20" s="106"/>
    </row>
    <row r="21" spans="2:10" ht="13.5" customHeight="1">
      <c r="B21" s="90" t="s">
        <v>131</v>
      </c>
      <c r="H21" s="91"/>
      <c r="I21" s="109">
        <f>+I20+I13</f>
        <v>420000</v>
      </c>
      <c r="J21" s="80"/>
    </row>
    <row r="22" spans="1:10" ht="13.5" customHeight="1">
      <c r="A22" s="110"/>
      <c r="B22" s="110"/>
      <c r="C22" s="80"/>
      <c r="D22" s="80"/>
      <c r="E22" s="80"/>
      <c r="F22" s="80"/>
      <c r="G22" s="111"/>
      <c r="H22" s="80"/>
      <c r="I22" s="80"/>
      <c r="J22" s="107"/>
    </row>
    <row r="23" spans="1:10" ht="12.75">
      <c r="A23" s="110"/>
      <c r="B23" s="110"/>
      <c r="C23" s="80"/>
      <c r="D23" s="80"/>
      <c r="E23" s="80"/>
      <c r="F23" s="80"/>
      <c r="G23" s="111"/>
      <c r="H23" s="80"/>
      <c r="I23" s="80"/>
      <c r="J23" s="80"/>
    </row>
    <row r="24" spans="1:10" ht="12.75">
      <c r="A24" s="110"/>
      <c r="B24" s="110"/>
      <c r="D24" s="80"/>
      <c r="E24" s="80"/>
      <c r="F24" s="87"/>
      <c r="G24" s="81"/>
      <c r="H24" s="112"/>
      <c r="I24" s="101"/>
      <c r="J24" s="80"/>
    </row>
    <row r="25" spans="3:9" ht="12.75">
      <c r="C25" s="253"/>
      <c r="D25" s="253"/>
      <c r="E25" s="253"/>
      <c r="F25" s="253"/>
      <c r="G25" s="253"/>
      <c r="H25" s="253"/>
      <c r="I25" s="124"/>
    </row>
    <row r="26" spans="3:9" ht="12.75">
      <c r="C26" s="118"/>
      <c r="D26" s="125"/>
      <c r="E26" s="81"/>
      <c r="F26" s="81"/>
      <c r="G26" s="81"/>
      <c r="H26" s="81"/>
      <c r="I26" s="124"/>
    </row>
    <row r="27" spans="3:9" ht="12.75">
      <c r="C27" s="81"/>
      <c r="D27" s="81"/>
      <c r="E27" s="81"/>
      <c r="F27" s="81"/>
      <c r="G27" s="81"/>
      <c r="H27" s="81"/>
      <c r="I27" s="124"/>
    </row>
    <row r="28" spans="3:9" ht="13.5" customHeight="1">
      <c r="C28" s="251"/>
      <c r="D28" s="251"/>
      <c r="E28" s="251"/>
      <c r="F28" s="251"/>
      <c r="G28" s="251"/>
      <c r="H28" s="251"/>
      <c r="I28" s="124"/>
    </row>
    <row r="29" ht="12.75">
      <c r="I29" s="126"/>
    </row>
  </sheetData>
  <sheetProtection password="E2BF" sheet="1" objects="1" scenarios="1"/>
  <mergeCells count="10">
    <mergeCell ref="C28:H28"/>
    <mergeCell ref="A7:I7"/>
    <mergeCell ref="A8:I8"/>
    <mergeCell ref="B9:I9"/>
    <mergeCell ref="C25:H25"/>
    <mergeCell ref="A1:B2"/>
    <mergeCell ref="A3:D3"/>
    <mergeCell ref="E3:I3"/>
    <mergeCell ref="A4:D4"/>
    <mergeCell ref="E4:I4"/>
  </mergeCells>
  <printOptions horizontalCentered="1"/>
  <pageMargins left="0.5902777777777778" right="0.5902777777777778" top="1.5750000000000002" bottom="0.9840277777777778" header="0.9055555555555556" footer="0.5118055555555556"/>
  <pageSetup horizontalDpi="300" verticalDpi="300" orientation="portrait" paperSize="9" scale="90" r:id="rId1"/>
  <headerFooter alignWithMargins="0">
    <oddHeader>&amp;LRegione Piemonte&amp;RBando Programmi territoriali integrati per gli anni 2006-2007
Quadro finanziario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O65"/>
  <sheetViews>
    <sheetView view="pageBreakPreview" zoomScaleNormal="75" zoomScaleSheetLayoutView="100" workbookViewId="0" topLeftCell="A7">
      <selection activeCell="B30" sqref="B30"/>
    </sheetView>
  </sheetViews>
  <sheetFormatPr defaultColWidth="9.140625" defaultRowHeight="12.75"/>
  <cols>
    <col min="1" max="1" width="7.7109375" style="0" customWidth="1"/>
    <col min="3" max="4" width="10.28125" style="0" customWidth="1"/>
    <col min="9" max="9" width="16.7109375" style="0" customWidth="1"/>
    <col min="10" max="10" width="8.57421875" style="0" customWidth="1"/>
    <col min="11" max="11" width="18.28125" style="0" customWidth="1"/>
    <col min="12" max="12" width="10.8515625" style="0" customWidth="1"/>
    <col min="13" max="14" width="14.57421875" style="0" customWidth="1"/>
  </cols>
  <sheetData>
    <row r="1" spans="1:9" ht="13.5" customHeight="1">
      <c r="A1" s="283" t="s">
        <v>107</v>
      </c>
      <c r="B1" s="283"/>
      <c r="C1" s="135"/>
      <c r="D1" s="135"/>
      <c r="E1" s="135"/>
      <c r="F1" s="135"/>
      <c r="G1" s="135"/>
      <c r="H1" s="135"/>
      <c r="I1" s="135"/>
    </row>
    <row r="2" spans="1:9" ht="13.5" customHeight="1">
      <c r="A2" s="283"/>
      <c r="B2" s="283"/>
      <c r="C2" s="136">
        <v>1</v>
      </c>
      <c r="D2" s="136">
        <v>2</v>
      </c>
      <c r="E2" s="137">
        <v>3</v>
      </c>
      <c r="F2" s="136">
        <v>4</v>
      </c>
      <c r="G2" s="135"/>
      <c r="H2" s="135"/>
      <c r="I2" s="135"/>
    </row>
    <row r="3" spans="1:9" ht="42" customHeight="1">
      <c r="A3" s="284" t="s">
        <v>108</v>
      </c>
      <c r="B3" s="284"/>
      <c r="C3" s="284"/>
      <c r="D3" s="284"/>
      <c r="E3" s="284" t="s">
        <v>242</v>
      </c>
      <c r="F3" s="284"/>
      <c r="G3" s="284"/>
      <c r="H3" s="284"/>
      <c r="I3" s="284"/>
    </row>
    <row r="4" spans="1:9" ht="42" customHeight="1">
      <c r="A4" s="285" t="s">
        <v>110</v>
      </c>
      <c r="B4" s="285"/>
      <c r="C4" s="285"/>
      <c r="D4" s="285"/>
      <c r="E4" s="285" t="s">
        <v>243</v>
      </c>
      <c r="F4" s="285"/>
      <c r="G4" s="285"/>
      <c r="H4" s="285"/>
      <c r="I4" s="285"/>
    </row>
    <row r="5" spans="1:9" ht="15.75">
      <c r="A5" s="86"/>
      <c r="B5" s="86"/>
      <c r="C5" s="86"/>
      <c r="D5" s="86"/>
      <c r="E5" s="86"/>
      <c r="F5" s="86"/>
      <c r="G5" s="86"/>
      <c r="H5" s="86"/>
      <c r="I5" s="86"/>
    </row>
    <row r="6" spans="1:10" ht="15.75">
      <c r="A6" s="1" t="s">
        <v>244</v>
      </c>
      <c r="B6" s="141"/>
      <c r="C6" s="79"/>
      <c r="D6" s="79"/>
      <c r="E6" s="79"/>
      <c r="F6" s="79"/>
      <c r="G6" s="79"/>
      <c r="J6" s="80"/>
    </row>
    <row r="7" spans="1:15" ht="20.25" customHeight="1">
      <c r="A7" s="248" t="s">
        <v>113</v>
      </c>
      <c r="B7" s="248"/>
      <c r="C7" s="248"/>
      <c r="D7" s="248"/>
      <c r="E7" s="248"/>
      <c r="F7" s="248"/>
      <c r="G7" s="248"/>
      <c r="H7" s="248"/>
      <c r="I7" s="248"/>
      <c r="J7" s="80"/>
      <c r="K7" s="87"/>
      <c r="L7" s="87"/>
      <c r="M7" s="87"/>
      <c r="N7" s="87"/>
      <c r="O7" s="87"/>
    </row>
    <row r="8" spans="1:15" ht="36" customHeight="1">
      <c r="A8" s="252" t="s">
        <v>245</v>
      </c>
      <c r="B8" s="252"/>
      <c r="C8" s="252"/>
      <c r="D8" s="252"/>
      <c r="E8" s="252"/>
      <c r="F8" s="252"/>
      <c r="G8" s="252"/>
      <c r="H8" s="252"/>
      <c r="I8" s="252"/>
      <c r="J8" s="80"/>
      <c r="K8" s="87"/>
      <c r="L8" s="87"/>
      <c r="M8" s="87"/>
      <c r="N8" s="87"/>
      <c r="O8" s="87"/>
    </row>
    <row r="9" spans="1:15" ht="29.25" customHeight="1">
      <c r="A9" s="89" t="s">
        <v>115</v>
      </c>
      <c r="B9" s="250" t="s">
        <v>246</v>
      </c>
      <c r="C9" s="250"/>
      <c r="D9" s="250"/>
      <c r="E9" s="250"/>
      <c r="F9" s="250"/>
      <c r="G9" s="250"/>
      <c r="H9" s="250"/>
      <c r="I9" s="250"/>
      <c r="J9" s="80"/>
      <c r="K9" s="87"/>
      <c r="L9" s="87"/>
      <c r="M9" s="87"/>
      <c r="N9" s="87"/>
      <c r="O9" s="87"/>
    </row>
    <row r="10" spans="2:15" ht="12.75">
      <c r="B10" s="90"/>
      <c r="H10" s="91"/>
      <c r="I10" s="92"/>
      <c r="J10" s="80"/>
      <c r="K10" s="87"/>
      <c r="L10" s="87"/>
      <c r="M10" s="93"/>
      <c r="N10" s="87"/>
      <c r="O10" s="87"/>
    </row>
    <row r="11" spans="2:15" ht="13.5" customHeight="1">
      <c r="B11" s="94" t="s">
        <v>247</v>
      </c>
      <c r="J11" s="80"/>
      <c r="K11" s="87"/>
      <c r="L11" s="87"/>
      <c r="M11" s="95"/>
      <c r="N11" s="87"/>
      <c r="O11" s="87"/>
    </row>
    <row r="12" spans="10:15" ht="13.5" customHeight="1">
      <c r="J12" s="80"/>
      <c r="K12" s="96"/>
      <c r="L12" s="87"/>
      <c r="M12" s="97"/>
      <c r="N12" s="87"/>
      <c r="O12" s="87"/>
    </row>
    <row r="13" spans="1:15" ht="13.5" customHeight="1">
      <c r="A13" s="98" t="s">
        <v>118</v>
      </c>
      <c r="B13" s="94" t="s">
        <v>248</v>
      </c>
      <c r="C13" s="94"/>
      <c r="D13" s="94"/>
      <c r="I13" s="111"/>
      <c r="J13" s="80"/>
      <c r="K13" s="87"/>
      <c r="L13" s="87"/>
      <c r="M13" s="87"/>
      <c r="N13" s="87"/>
      <c r="O13" s="87"/>
    </row>
    <row r="14" spans="1:15" ht="13.5" customHeight="1">
      <c r="A14" s="102" t="s">
        <v>249</v>
      </c>
      <c r="B14" s="82" t="s">
        <v>250</v>
      </c>
      <c r="I14" s="138"/>
      <c r="J14" s="80"/>
      <c r="K14" s="93"/>
      <c r="L14" s="87"/>
      <c r="M14" s="87"/>
      <c r="N14" s="87"/>
      <c r="O14" s="87"/>
    </row>
    <row r="15" spans="1:15" ht="13.5" customHeight="1">
      <c r="A15" s="102" t="s">
        <v>251</v>
      </c>
      <c r="B15" s="82" t="s">
        <v>252</v>
      </c>
      <c r="I15" s="138"/>
      <c r="J15" s="80"/>
      <c r="K15" s="100"/>
      <c r="L15" s="87"/>
      <c r="M15" s="87"/>
      <c r="N15" s="87"/>
      <c r="O15" s="87"/>
    </row>
    <row r="16" spans="1:15" ht="13.5" customHeight="1">
      <c r="A16" s="102" t="s">
        <v>253</v>
      </c>
      <c r="B16" s="82" t="s">
        <v>254</v>
      </c>
      <c r="I16" s="138"/>
      <c r="J16" s="80"/>
      <c r="K16" s="100"/>
      <c r="L16" s="87"/>
      <c r="M16" s="87"/>
      <c r="N16" s="87"/>
      <c r="O16" s="87"/>
    </row>
    <row r="17" spans="1:15" ht="13.5" customHeight="1">
      <c r="A17" s="98" t="s">
        <v>255</v>
      </c>
      <c r="B17" s="142" t="s">
        <v>256</v>
      </c>
      <c r="C17" s="94"/>
      <c r="D17" s="94"/>
      <c r="E17" s="94"/>
      <c r="F17" s="94"/>
      <c r="G17" s="94"/>
      <c r="H17" s="143"/>
      <c r="I17" s="144">
        <v>500000</v>
      </c>
      <c r="J17" s="115"/>
      <c r="K17" s="100"/>
      <c r="L17" s="87"/>
      <c r="M17" s="87"/>
      <c r="N17" s="87"/>
      <c r="O17" s="87"/>
    </row>
    <row r="18" spans="1:15" ht="13.5" customHeight="1">
      <c r="A18" s="98" t="s">
        <v>257</v>
      </c>
      <c r="B18" s="142" t="s">
        <v>258</v>
      </c>
      <c r="C18" s="94"/>
      <c r="D18" s="94"/>
      <c r="E18" s="94"/>
      <c r="F18" s="145"/>
      <c r="G18" s="94"/>
      <c r="H18" s="94"/>
      <c r="I18" s="146">
        <f>+I17+I16+I15</f>
        <v>500000</v>
      </c>
      <c r="J18" s="80"/>
      <c r="K18" s="100"/>
      <c r="L18" s="87"/>
      <c r="M18" s="87"/>
      <c r="N18" s="87"/>
      <c r="O18" s="87"/>
    </row>
    <row r="19" spans="9:15" ht="13.5" customHeight="1">
      <c r="I19" s="100"/>
      <c r="J19" s="80"/>
      <c r="K19" s="100"/>
      <c r="L19" s="87"/>
      <c r="M19" s="87"/>
      <c r="N19" s="87"/>
      <c r="O19" s="87"/>
    </row>
    <row r="20" spans="1:15" ht="13.5" customHeight="1">
      <c r="A20" s="98" t="s">
        <v>120</v>
      </c>
      <c r="B20" s="94" t="s">
        <v>121</v>
      </c>
      <c r="C20" s="94"/>
      <c r="D20" s="98"/>
      <c r="I20" s="100"/>
      <c r="J20" s="80"/>
      <c r="K20" s="101"/>
      <c r="L20" s="96"/>
      <c r="M20" s="87"/>
      <c r="N20" s="93"/>
      <c r="O20" s="87"/>
    </row>
    <row r="21" spans="1:15" ht="13.5" customHeight="1">
      <c r="A21" s="102" t="s">
        <v>122</v>
      </c>
      <c r="B21" s="77" t="s">
        <v>259</v>
      </c>
      <c r="C21" s="94"/>
      <c r="D21" s="98"/>
      <c r="I21" s="138"/>
      <c r="J21" s="80"/>
      <c r="K21" s="87"/>
      <c r="L21" s="87"/>
      <c r="M21" s="87"/>
      <c r="N21" s="87"/>
      <c r="O21" s="87"/>
    </row>
    <row r="22" spans="1:15" ht="13.5" customHeight="1">
      <c r="A22" s="102" t="s">
        <v>260</v>
      </c>
      <c r="B22" s="77" t="s">
        <v>261</v>
      </c>
      <c r="C22" s="94"/>
      <c r="D22" s="98"/>
      <c r="I22" s="138"/>
      <c r="J22" s="80"/>
      <c r="K22" s="87"/>
      <c r="L22" s="87"/>
      <c r="M22" s="87"/>
      <c r="N22" s="87"/>
      <c r="O22" s="87"/>
    </row>
    <row r="23" spans="1:15" ht="13.5" customHeight="1">
      <c r="A23" s="102" t="s">
        <v>124</v>
      </c>
      <c r="B23" s="82" t="s">
        <v>262</v>
      </c>
      <c r="I23" s="138"/>
      <c r="J23" s="80"/>
      <c r="K23" s="103"/>
      <c r="L23" s="96"/>
      <c r="M23" s="87"/>
      <c r="N23" s="87"/>
      <c r="O23" s="87"/>
    </row>
    <row r="24" spans="1:15" ht="13.5" customHeight="1">
      <c r="A24" s="104" t="s">
        <v>126</v>
      </c>
      <c r="B24" s="105" t="s">
        <v>263</v>
      </c>
      <c r="C24" s="81"/>
      <c r="D24" s="81"/>
      <c r="E24" s="81"/>
      <c r="F24" s="81"/>
      <c r="G24" s="81"/>
      <c r="H24" s="81"/>
      <c r="I24" s="138"/>
      <c r="J24" s="80"/>
      <c r="K24" s="103"/>
      <c r="L24" s="96"/>
      <c r="M24" s="96"/>
      <c r="N24" s="87"/>
      <c r="O24" s="87"/>
    </row>
    <row r="25" spans="1:15" ht="13.5" customHeight="1">
      <c r="A25" s="102" t="s">
        <v>128</v>
      </c>
      <c r="B25" s="82" t="s">
        <v>264</v>
      </c>
      <c r="G25" s="106"/>
      <c r="H25" s="81"/>
      <c r="I25" s="138"/>
      <c r="J25" s="107"/>
      <c r="K25" s="128"/>
      <c r="L25" s="87"/>
      <c r="M25" s="87"/>
      <c r="N25" s="87"/>
      <c r="O25" s="87"/>
    </row>
    <row r="26" spans="1:15" ht="13.5" customHeight="1">
      <c r="A26" s="104" t="s">
        <v>196</v>
      </c>
      <c r="B26" s="105" t="s">
        <v>125</v>
      </c>
      <c r="C26" s="125"/>
      <c r="D26" s="125"/>
      <c r="E26" s="125"/>
      <c r="F26" s="125"/>
      <c r="G26" s="125"/>
      <c r="H26" s="125"/>
      <c r="I26" s="138"/>
      <c r="J26" s="80"/>
      <c r="K26" s="87"/>
      <c r="L26" s="87"/>
      <c r="M26" s="87"/>
      <c r="N26" s="87"/>
      <c r="O26" s="87"/>
    </row>
    <row r="27" spans="1:15" ht="13.5" customHeight="1">
      <c r="A27" s="104" t="s">
        <v>198</v>
      </c>
      <c r="B27" s="82" t="s">
        <v>265</v>
      </c>
      <c r="H27" s="81"/>
      <c r="I27" s="138"/>
      <c r="J27" s="80"/>
      <c r="K27" s="87"/>
      <c r="L27" s="87"/>
      <c r="M27" s="87"/>
      <c r="N27" s="87"/>
      <c r="O27" s="87"/>
    </row>
    <row r="28" spans="1:15" ht="13.5" customHeight="1">
      <c r="A28" s="102" t="s">
        <v>266</v>
      </c>
      <c r="B28" s="82" t="s">
        <v>267</v>
      </c>
      <c r="H28" s="81"/>
      <c r="I28" s="138">
        <v>15000</v>
      </c>
      <c r="J28" s="80"/>
      <c r="K28" s="87"/>
      <c r="L28" s="87"/>
      <c r="M28" s="87"/>
      <c r="N28" s="87"/>
      <c r="O28" s="87"/>
    </row>
    <row r="29" spans="1:15" ht="13.5" customHeight="1">
      <c r="A29" s="147" t="s">
        <v>200</v>
      </c>
      <c r="B29" s="288" t="s">
        <v>268</v>
      </c>
      <c r="C29" s="288"/>
      <c r="D29" s="288"/>
      <c r="E29" s="288"/>
      <c r="H29" s="148"/>
      <c r="I29" s="149">
        <v>51000</v>
      </c>
      <c r="J29" s="80"/>
      <c r="K29" s="128"/>
      <c r="L29" s="150"/>
      <c r="M29" s="87"/>
      <c r="N29" s="87"/>
      <c r="O29" s="87"/>
    </row>
    <row r="30" spans="1:15" ht="13.5" customHeight="1">
      <c r="A30" s="104" t="s">
        <v>269</v>
      </c>
      <c r="B30" s="151" t="s">
        <v>270</v>
      </c>
      <c r="C30" s="152"/>
      <c r="D30" s="152"/>
      <c r="E30" s="152"/>
      <c r="G30" s="106"/>
      <c r="H30" s="148"/>
      <c r="I30" s="149">
        <v>10900</v>
      </c>
      <c r="J30" s="80"/>
      <c r="K30" s="87"/>
      <c r="L30" s="87"/>
      <c r="M30" s="87"/>
      <c r="N30" s="93"/>
      <c r="O30" s="87"/>
    </row>
    <row r="31" spans="1:15" ht="13.5" customHeight="1">
      <c r="A31" s="104" t="s">
        <v>202</v>
      </c>
      <c r="B31" s="151" t="s">
        <v>271</v>
      </c>
      <c r="C31" s="81"/>
      <c r="D31" s="81"/>
      <c r="E31" s="81"/>
      <c r="G31" s="81"/>
      <c r="H31" s="81"/>
      <c r="I31" s="138"/>
      <c r="J31" s="80"/>
      <c r="K31" s="87"/>
      <c r="L31" s="87"/>
      <c r="M31" s="87"/>
      <c r="N31" s="93"/>
      <c r="O31" s="87"/>
    </row>
    <row r="32" spans="1:15" ht="13.5" customHeight="1">
      <c r="A32" s="104" t="s">
        <v>272</v>
      </c>
      <c r="B32" s="151" t="s">
        <v>273</v>
      </c>
      <c r="C32" s="81"/>
      <c r="D32" s="81"/>
      <c r="E32" s="81"/>
      <c r="G32" s="81"/>
      <c r="H32" s="81"/>
      <c r="I32" s="138">
        <v>2000</v>
      </c>
      <c r="J32" s="80"/>
      <c r="K32" s="87"/>
      <c r="L32" s="87"/>
      <c r="M32" s="87"/>
      <c r="N32" s="93"/>
      <c r="O32" s="87"/>
    </row>
    <row r="33" spans="1:15" ht="13.5" customHeight="1">
      <c r="A33" s="104" t="s">
        <v>274</v>
      </c>
      <c r="B33" s="151" t="s">
        <v>275</v>
      </c>
      <c r="C33" s="81"/>
      <c r="D33" s="81"/>
      <c r="E33" s="81"/>
      <c r="G33" s="81"/>
      <c r="H33" s="81"/>
      <c r="I33" s="138">
        <v>5000</v>
      </c>
      <c r="J33" s="87"/>
      <c r="K33" s="87"/>
      <c r="L33" s="87"/>
      <c r="M33" s="87"/>
      <c r="N33" s="93"/>
      <c r="O33" s="87"/>
    </row>
    <row r="34" spans="1:15" ht="13.5" customHeight="1">
      <c r="A34" s="102" t="s">
        <v>276</v>
      </c>
      <c r="B34" s="151" t="s">
        <v>277</v>
      </c>
      <c r="G34" s="106"/>
      <c r="H34" s="80"/>
      <c r="I34" s="138">
        <v>66100</v>
      </c>
      <c r="J34" s="80"/>
      <c r="K34" s="87"/>
      <c r="L34" s="87"/>
      <c r="M34" s="87"/>
      <c r="N34" s="87"/>
      <c r="O34" s="87"/>
    </row>
    <row r="35" spans="8:11" ht="13.5" customHeight="1">
      <c r="H35" s="91" t="s">
        <v>130</v>
      </c>
      <c r="I35" s="108">
        <f>SUM(I21:I34)</f>
        <v>150000</v>
      </c>
      <c r="J35" s="80"/>
      <c r="K35" s="106"/>
    </row>
    <row r="36" spans="2:10" ht="13.5" customHeight="1">
      <c r="B36" s="90" t="s">
        <v>131</v>
      </c>
      <c r="H36" s="91"/>
      <c r="I36" s="139">
        <f>I18+I35</f>
        <v>650000</v>
      </c>
      <c r="J36" s="80"/>
    </row>
    <row r="37" spans="1:10" ht="12.75">
      <c r="A37" s="110"/>
      <c r="B37" s="110"/>
      <c r="C37" s="80"/>
      <c r="D37" s="80"/>
      <c r="E37" s="80"/>
      <c r="F37" s="80"/>
      <c r="G37" s="111"/>
      <c r="H37" s="80"/>
      <c r="I37" s="80"/>
      <c r="J37" s="107"/>
    </row>
    <row r="38" spans="1:10" ht="12.75">
      <c r="A38" s="110"/>
      <c r="B38" s="110"/>
      <c r="C38" s="80"/>
      <c r="D38" s="80"/>
      <c r="E38" s="80"/>
      <c r="F38" s="80"/>
      <c r="G38" s="111"/>
      <c r="H38" s="80"/>
      <c r="I38" s="80"/>
      <c r="J38" s="80"/>
    </row>
    <row r="39" spans="1:10" ht="12.75">
      <c r="A39" s="110"/>
      <c r="B39" s="96"/>
      <c r="D39" s="80"/>
      <c r="E39" s="80"/>
      <c r="F39" s="87"/>
      <c r="G39" s="81"/>
      <c r="H39" s="112"/>
      <c r="I39" s="101"/>
      <c r="J39" s="80"/>
    </row>
    <row r="40" spans="1:10" ht="12.75">
      <c r="A40" s="110"/>
      <c r="B40" s="110"/>
      <c r="C40" s="80"/>
      <c r="D40" s="80"/>
      <c r="E40" s="80"/>
      <c r="F40" s="80"/>
      <c r="G40" s="111"/>
      <c r="H40" s="80"/>
      <c r="I40" s="80"/>
      <c r="J40" s="80"/>
    </row>
    <row r="41" spans="1:10" ht="12.75">
      <c r="A41" s="110"/>
      <c r="B41" s="110"/>
      <c r="C41" s="80"/>
      <c r="D41" s="80"/>
      <c r="E41" s="80"/>
      <c r="G41" s="111"/>
      <c r="H41" s="113"/>
      <c r="I41" s="114"/>
      <c r="J41" s="80"/>
    </row>
    <row r="42" spans="1:10" ht="12.75">
      <c r="A42" s="110"/>
      <c r="B42" s="110"/>
      <c r="C42" s="80"/>
      <c r="D42" s="80"/>
      <c r="E42" s="80"/>
      <c r="F42" s="80"/>
      <c r="G42" s="111"/>
      <c r="H42" s="80"/>
      <c r="I42" s="80"/>
      <c r="J42" s="80"/>
    </row>
    <row r="43" spans="1:10" ht="12.75">
      <c r="A43" s="110"/>
      <c r="B43" s="110"/>
      <c r="C43" s="80"/>
      <c r="D43" s="80"/>
      <c r="E43" s="80"/>
      <c r="F43" s="80"/>
      <c r="G43" s="111"/>
      <c r="H43" s="113"/>
      <c r="I43" s="114"/>
      <c r="J43" s="80"/>
    </row>
    <row r="44" spans="1:10" ht="12.75">
      <c r="A44" s="80"/>
      <c r="B44" s="80"/>
      <c r="C44" s="80"/>
      <c r="D44" s="80"/>
      <c r="E44" s="80"/>
      <c r="F44" s="80"/>
      <c r="G44" s="100"/>
      <c r="H44" s="80"/>
      <c r="I44" s="115"/>
      <c r="J44" s="80"/>
    </row>
    <row r="45" spans="1:11" ht="12.75">
      <c r="A45" s="80"/>
      <c r="B45" s="80"/>
      <c r="C45" s="80"/>
      <c r="D45" s="80"/>
      <c r="E45" s="80"/>
      <c r="F45" s="80"/>
      <c r="G45" s="100"/>
      <c r="H45" s="113"/>
      <c r="I45" s="114"/>
      <c r="J45" s="80"/>
      <c r="K45" s="2"/>
    </row>
    <row r="46" spans="1:10" ht="12.75">
      <c r="A46" s="80"/>
      <c r="B46" s="80"/>
      <c r="C46" s="80"/>
      <c r="D46" s="80"/>
      <c r="E46" s="80"/>
      <c r="F46" s="80"/>
      <c r="G46" s="100"/>
      <c r="H46" s="80"/>
      <c r="I46" s="115"/>
      <c r="J46" s="80"/>
    </row>
    <row r="47" spans="1:10" ht="12.75">
      <c r="A47" s="80"/>
      <c r="B47" s="80"/>
      <c r="C47" s="80"/>
      <c r="D47" s="80"/>
      <c r="E47" s="80"/>
      <c r="F47" s="80"/>
      <c r="G47" s="100"/>
      <c r="H47" s="113"/>
      <c r="I47" s="114"/>
      <c r="J47" s="80"/>
    </row>
    <row r="48" spans="1:10" ht="12.75">
      <c r="A48" s="80"/>
      <c r="B48" s="80"/>
      <c r="C48" s="80"/>
      <c r="D48" s="80"/>
      <c r="E48" s="80"/>
      <c r="F48" s="80"/>
      <c r="G48" s="100"/>
      <c r="H48" s="80"/>
      <c r="I48" s="115"/>
      <c r="J48" s="80"/>
    </row>
    <row r="49" spans="1:10" ht="25.5" customHeight="1">
      <c r="A49" s="116"/>
      <c r="B49" s="246"/>
      <c r="C49" s="246"/>
      <c r="D49" s="246"/>
      <c r="E49" s="246"/>
      <c r="F49" s="246"/>
      <c r="G49" s="246"/>
      <c r="H49" s="246"/>
      <c r="I49" s="246"/>
      <c r="J49" s="80"/>
    </row>
    <row r="50" spans="1:10" ht="27" customHeight="1">
      <c r="A50" s="116"/>
      <c r="B50" s="246"/>
      <c r="C50" s="246"/>
      <c r="D50" s="246"/>
      <c r="E50" s="246"/>
      <c r="F50" s="246"/>
      <c r="G50" s="246"/>
      <c r="H50" s="246"/>
      <c r="I50" s="246"/>
      <c r="J50" s="117"/>
    </row>
    <row r="51" spans="1:10" ht="12.75">
      <c r="A51" s="80"/>
      <c r="B51" s="80"/>
      <c r="C51" s="87"/>
      <c r="D51" s="87"/>
      <c r="E51" s="87"/>
      <c r="F51" s="87"/>
      <c r="G51" s="100"/>
      <c r="H51" s="87"/>
      <c r="I51" s="93"/>
      <c r="J51" s="80"/>
    </row>
    <row r="52" spans="1:10" ht="12.75">
      <c r="A52" s="80"/>
      <c r="B52" s="80"/>
      <c r="C52" s="118"/>
      <c r="D52" s="96"/>
      <c r="E52" s="87"/>
      <c r="F52" s="93"/>
      <c r="G52" s="100"/>
      <c r="H52" s="87"/>
      <c r="I52" s="92"/>
      <c r="J52" s="80"/>
    </row>
    <row r="53" spans="1:10" ht="12.75">
      <c r="A53" s="80"/>
      <c r="B53" s="80"/>
      <c r="C53" s="81"/>
      <c r="D53" s="87"/>
      <c r="E53" s="87"/>
      <c r="F53" s="119"/>
      <c r="G53" s="120"/>
      <c r="H53" s="87"/>
      <c r="I53" s="93"/>
      <c r="J53" s="80"/>
    </row>
    <row r="54" spans="1:10" ht="12.75">
      <c r="A54" s="80"/>
      <c r="B54" s="80"/>
      <c r="C54" s="121"/>
      <c r="D54" s="87"/>
      <c r="E54" s="87"/>
      <c r="F54" s="87"/>
      <c r="G54" s="100"/>
      <c r="H54" s="87"/>
      <c r="I54" s="97"/>
      <c r="J54" s="80"/>
    </row>
    <row r="55" spans="1:10" ht="12.75">
      <c r="A55" s="80"/>
      <c r="B55" s="80"/>
      <c r="C55" s="121"/>
      <c r="D55" s="87"/>
      <c r="E55" s="87"/>
      <c r="F55" s="119"/>
      <c r="G55" s="120"/>
      <c r="H55" s="87"/>
      <c r="I55" s="87"/>
      <c r="J55" s="115"/>
    </row>
    <row r="56" spans="3:9" ht="12.75">
      <c r="C56" s="121"/>
      <c r="D56" s="81"/>
      <c r="E56" s="81"/>
      <c r="F56" s="81"/>
      <c r="G56" s="81"/>
      <c r="H56" s="81"/>
      <c r="I56" s="81"/>
    </row>
    <row r="57" spans="3:9" ht="12.75">
      <c r="C57" s="122"/>
      <c r="D57" s="81"/>
      <c r="E57" s="81"/>
      <c r="F57" s="81"/>
      <c r="G57" s="81"/>
      <c r="H57" s="81"/>
      <c r="I57" s="81"/>
    </row>
    <row r="58" spans="3:9" ht="12.75">
      <c r="C58" s="122"/>
      <c r="D58" s="81"/>
      <c r="E58" s="81"/>
      <c r="F58" s="81"/>
      <c r="G58" s="81"/>
      <c r="H58" s="81"/>
      <c r="I58" s="81"/>
    </row>
    <row r="59" spans="3:9" ht="12.75">
      <c r="C59" s="122"/>
      <c r="D59" s="81"/>
      <c r="E59" s="81"/>
      <c r="F59" s="81"/>
      <c r="G59" s="81"/>
      <c r="H59" s="81"/>
      <c r="I59" s="81"/>
    </row>
    <row r="60" spans="3:9" ht="12.75">
      <c r="C60" s="118"/>
      <c r="D60" s="123"/>
      <c r="E60" s="81"/>
      <c r="F60" s="81"/>
      <c r="G60" s="81"/>
      <c r="H60" s="81"/>
      <c r="I60" s="81"/>
    </row>
    <row r="61" spans="3:9" ht="12.75">
      <c r="C61" s="81"/>
      <c r="D61" s="81"/>
      <c r="E61" s="81"/>
      <c r="F61" s="81"/>
      <c r="G61" s="81"/>
      <c r="H61" s="81"/>
      <c r="I61" s="81"/>
    </row>
    <row r="62" spans="3:9" ht="12.75">
      <c r="C62" s="118"/>
      <c r="D62" s="123"/>
      <c r="E62" s="81"/>
      <c r="F62" s="81"/>
      <c r="G62" s="81"/>
      <c r="H62" s="81"/>
      <c r="I62" s="81"/>
    </row>
    <row r="63" spans="3:9" ht="12.75">
      <c r="C63" s="81"/>
      <c r="D63" s="81"/>
      <c r="E63" s="81"/>
      <c r="F63" s="81"/>
      <c r="G63" s="81"/>
      <c r="H63" s="81"/>
      <c r="I63" s="81"/>
    </row>
    <row r="64" spans="3:9" ht="12.75">
      <c r="C64" s="81"/>
      <c r="D64" s="81"/>
      <c r="E64" s="81"/>
      <c r="F64" s="81"/>
      <c r="G64" s="81"/>
      <c r="H64" s="81"/>
      <c r="I64" s="81"/>
    </row>
    <row r="65" spans="3:9" ht="12.75">
      <c r="C65" s="81"/>
      <c r="D65" s="81"/>
      <c r="E65" s="81"/>
      <c r="F65" s="81"/>
      <c r="G65" s="81"/>
      <c r="H65" s="81"/>
      <c r="I65" s="81"/>
    </row>
  </sheetData>
  <sheetProtection password="E2BF" sheet="1" objects="1" scenarios="1"/>
  <mergeCells count="11">
    <mergeCell ref="B49:I49"/>
    <mergeCell ref="B50:I50"/>
    <mergeCell ref="A7:I7"/>
    <mergeCell ref="A8:I8"/>
    <mergeCell ref="B9:I9"/>
    <mergeCell ref="B29:E29"/>
    <mergeCell ref="A1:B2"/>
    <mergeCell ref="A3:D3"/>
    <mergeCell ref="E3:I3"/>
    <mergeCell ref="A4:D4"/>
    <mergeCell ref="E4:I4"/>
  </mergeCells>
  <printOptions horizontalCentered="1"/>
  <pageMargins left="0.5902777777777778" right="0.5902777777777778" top="1.5750000000000002" bottom="0.9840277777777778" header="0.9055555555555556" footer="0.5118055555555556"/>
  <pageSetup horizontalDpi="300" verticalDpi="300" orientation="portrait" paperSize="9" scale="95" r:id="rId1"/>
  <headerFooter alignWithMargins="0">
    <oddHeader>&amp;LRegione Piemonte&amp;RBando Programmi territoriali integrati per gli anni 2006-2007
Quadro finanziario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J35"/>
  <sheetViews>
    <sheetView zoomScaleSheetLayoutView="100" workbookViewId="0" topLeftCell="C1">
      <selection activeCell="G4" sqref="G4:J4"/>
    </sheetView>
  </sheetViews>
  <sheetFormatPr defaultColWidth="9.140625" defaultRowHeight="12.75"/>
  <cols>
    <col min="1" max="1" width="7.28125" style="0" customWidth="1"/>
    <col min="3" max="3" width="10.8515625" style="0" customWidth="1"/>
    <col min="4" max="5" width="14.57421875" style="0" customWidth="1"/>
    <col min="6" max="8" width="9.28125" style="0" bestFit="1" customWidth="1"/>
    <col min="10" max="10" width="16.7109375" style="0" bestFit="1" customWidth="1"/>
  </cols>
  <sheetData>
    <row r="1" spans="1:10" ht="13.5" customHeight="1">
      <c r="A1" s="283" t="s">
        <v>107</v>
      </c>
      <c r="B1" s="283"/>
      <c r="C1" s="257" t="s">
        <v>285</v>
      </c>
      <c r="D1" s="257"/>
      <c r="E1" s="257"/>
      <c r="F1" s="257"/>
      <c r="G1" s="257"/>
      <c r="H1" s="257"/>
      <c r="I1" s="257"/>
      <c r="J1" s="257"/>
    </row>
    <row r="2" spans="1:2" ht="13.5" customHeight="1">
      <c r="A2" s="283"/>
      <c r="B2" s="283"/>
    </row>
    <row r="3" spans="1:10" ht="19.5" customHeight="1">
      <c r="A3" s="284" t="s">
        <v>108</v>
      </c>
      <c r="B3" s="284"/>
      <c r="C3" s="287" t="s">
        <v>107</v>
      </c>
      <c r="D3" s="287"/>
      <c r="E3" s="213">
        <v>1</v>
      </c>
      <c r="F3" s="213">
        <v>2</v>
      </c>
      <c r="G3" s="214">
        <v>3</v>
      </c>
      <c r="H3" s="213">
        <v>4</v>
      </c>
      <c r="I3" s="209"/>
      <c r="J3" s="209"/>
    </row>
    <row r="4" spans="1:10" ht="19.5" customHeight="1">
      <c r="A4" s="285" t="s">
        <v>110</v>
      </c>
      <c r="B4" s="285"/>
      <c r="C4" s="287" t="s">
        <v>108</v>
      </c>
      <c r="D4" s="287"/>
      <c r="E4" s="287"/>
      <c r="F4" s="287"/>
      <c r="G4" s="287" t="s">
        <v>104</v>
      </c>
      <c r="H4" s="287"/>
      <c r="I4" s="287"/>
      <c r="J4" s="287"/>
    </row>
    <row r="5" spans="1:10" ht="15.75">
      <c r="A5" s="86"/>
      <c r="B5" s="86"/>
      <c r="C5" s="285" t="s">
        <v>110</v>
      </c>
      <c r="D5" s="285"/>
      <c r="E5" s="285"/>
      <c r="F5" s="285"/>
      <c r="G5" s="285" t="s">
        <v>278</v>
      </c>
      <c r="H5" s="285"/>
      <c r="I5" s="285"/>
      <c r="J5" s="285"/>
    </row>
    <row r="6" spans="1:10" ht="15.75">
      <c r="A6" s="1" t="s">
        <v>112</v>
      </c>
      <c r="B6" s="80"/>
      <c r="C6" s="286"/>
      <c r="D6" s="286"/>
      <c r="E6" s="286"/>
      <c r="F6" s="286"/>
      <c r="G6" s="286"/>
      <c r="H6" s="286"/>
      <c r="I6" s="286"/>
      <c r="J6" s="286"/>
    </row>
    <row r="7" spans="1:2" ht="20.25" customHeight="1">
      <c r="A7" s="248" t="s">
        <v>113</v>
      </c>
      <c r="B7" s="248"/>
    </row>
    <row r="8" spans="1:10" ht="19.5" customHeight="1">
      <c r="A8" s="252" t="s">
        <v>279</v>
      </c>
      <c r="B8" s="252"/>
      <c r="C8" s="248" t="s">
        <v>113</v>
      </c>
      <c r="D8" s="248"/>
      <c r="E8" s="248"/>
      <c r="F8" s="248"/>
      <c r="G8" s="248"/>
      <c r="H8" s="248"/>
      <c r="I8" s="248"/>
      <c r="J8" s="248"/>
    </row>
    <row r="9" spans="1:10" ht="19.5" customHeight="1">
      <c r="A9" s="127" t="s">
        <v>115</v>
      </c>
      <c r="B9" s="127" t="s">
        <v>280</v>
      </c>
      <c r="C9" s="252" t="s">
        <v>279</v>
      </c>
      <c r="D9" s="252"/>
      <c r="E9" s="252"/>
      <c r="F9" s="252"/>
      <c r="G9" s="252"/>
      <c r="H9" s="252"/>
      <c r="I9" s="252"/>
      <c r="J9" s="252"/>
    </row>
    <row r="10" spans="2:10" ht="30" customHeight="1">
      <c r="B10" s="90"/>
      <c r="C10" s="89" t="s">
        <v>115</v>
      </c>
      <c r="D10" s="250" t="s">
        <v>280</v>
      </c>
      <c r="E10" s="250"/>
      <c r="F10" s="250"/>
      <c r="G10" s="250"/>
      <c r="H10" s="250"/>
      <c r="I10" s="250"/>
      <c r="J10" s="250"/>
    </row>
    <row r="11" spans="2:10" ht="13.5" customHeight="1">
      <c r="B11" s="94" t="s">
        <v>117</v>
      </c>
      <c r="D11" s="90"/>
      <c r="I11" s="91"/>
      <c r="J11" s="171"/>
    </row>
    <row r="12" ht="13.5" customHeight="1">
      <c r="D12" s="94" t="s">
        <v>247</v>
      </c>
    </row>
    <row r="13" spans="1:2" ht="13.5" customHeight="1">
      <c r="A13" s="98" t="s">
        <v>118</v>
      </c>
      <c r="B13" s="94" t="s">
        <v>119</v>
      </c>
    </row>
    <row r="14" spans="3:10" ht="13.5" customHeight="1">
      <c r="C14" s="98" t="s">
        <v>118</v>
      </c>
      <c r="D14" s="94" t="s">
        <v>248</v>
      </c>
      <c r="E14" s="94"/>
      <c r="F14" s="94"/>
      <c r="J14" s="111"/>
    </row>
    <row r="15" spans="1:10" ht="13.5" customHeight="1">
      <c r="A15" s="98" t="s">
        <v>120</v>
      </c>
      <c r="B15" s="94" t="s">
        <v>121</v>
      </c>
      <c r="C15" s="172" t="s">
        <v>249</v>
      </c>
      <c r="D15" s="173" t="s">
        <v>250</v>
      </c>
      <c r="J15" s="210">
        <v>986225</v>
      </c>
    </row>
    <row r="16" spans="1:10" ht="13.5" customHeight="1">
      <c r="A16" s="102" t="s">
        <v>122</v>
      </c>
      <c r="B16" s="77" t="s">
        <v>123</v>
      </c>
      <c r="C16" s="172" t="s">
        <v>251</v>
      </c>
      <c r="D16" s="173" t="s">
        <v>252</v>
      </c>
      <c r="J16" s="210">
        <v>10000</v>
      </c>
    </row>
    <row r="17" spans="1:10" ht="13.5" customHeight="1">
      <c r="A17" s="102" t="s">
        <v>124</v>
      </c>
      <c r="B17" s="82" t="s">
        <v>125</v>
      </c>
      <c r="C17" s="172" t="s">
        <v>253</v>
      </c>
      <c r="D17" s="173" t="s">
        <v>286</v>
      </c>
      <c r="J17" s="210">
        <v>10000</v>
      </c>
    </row>
    <row r="18" spans="1:10" ht="13.5" customHeight="1">
      <c r="A18" s="104" t="s">
        <v>126</v>
      </c>
      <c r="B18" s="105" t="s">
        <v>127</v>
      </c>
      <c r="C18" s="98" t="s">
        <v>255</v>
      </c>
      <c r="D18" s="142" t="s">
        <v>256</v>
      </c>
      <c r="E18" s="94"/>
      <c r="F18" s="94"/>
      <c r="G18" s="94"/>
      <c r="H18" s="94"/>
      <c r="I18" s="143"/>
      <c r="J18" s="211">
        <f>J15-(J16+J17)</f>
        <v>966225</v>
      </c>
    </row>
    <row r="19" spans="1:10" ht="13.5" customHeight="1" thickBot="1">
      <c r="A19" s="102" t="s">
        <v>128</v>
      </c>
      <c r="B19" s="82" t="s">
        <v>129</v>
      </c>
      <c r="C19" s="98" t="s">
        <v>257</v>
      </c>
      <c r="D19" s="142" t="s">
        <v>258</v>
      </c>
      <c r="E19" s="94"/>
      <c r="F19" s="94"/>
      <c r="G19" s="94"/>
      <c r="H19" s="176"/>
      <c r="I19" s="94"/>
      <c r="J19" s="177">
        <f>+J18+J17+J16</f>
        <v>986225</v>
      </c>
    </row>
    <row r="20" ht="13.5" customHeight="1">
      <c r="J20" s="178"/>
    </row>
    <row r="21" spans="2:10" ht="13.5" customHeight="1">
      <c r="B21" s="90" t="s">
        <v>131</v>
      </c>
      <c r="C21" s="98" t="s">
        <v>120</v>
      </c>
      <c r="D21" s="94" t="s">
        <v>121</v>
      </c>
      <c r="E21" s="94"/>
      <c r="F21" s="98"/>
      <c r="J21" s="178"/>
    </row>
    <row r="22" spans="1:10" ht="13.5" customHeight="1">
      <c r="A22" s="110"/>
      <c r="B22" s="110"/>
      <c r="C22" s="102" t="s">
        <v>122</v>
      </c>
      <c r="D22" s="77" t="s">
        <v>259</v>
      </c>
      <c r="E22" s="94"/>
      <c r="F22" s="98"/>
      <c r="J22" s="210"/>
    </row>
    <row r="23" spans="1:10" ht="12.75">
      <c r="A23" s="110"/>
      <c r="B23" s="110"/>
      <c r="C23" s="102" t="s">
        <v>260</v>
      </c>
      <c r="D23" s="77" t="s">
        <v>261</v>
      </c>
      <c r="E23" s="94"/>
      <c r="F23" s="98"/>
      <c r="J23" s="210"/>
    </row>
    <row r="24" spans="1:10" ht="12.75">
      <c r="A24" s="110"/>
      <c r="B24" s="110"/>
      <c r="C24" s="172" t="s">
        <v>124</v>
      </c>
      <c r="D24" s="173" t="s">
        <v>262</v>
      </c>
      <c r="J24" s="210">
        <v>10000</v>
      </c>
    </row>
    <row r="25" spans="3:10" ht="12.75">
      <c r="C25" s="179" t="s">
        <v>126</v>
      </c>
      <c r="D25" s="180" t="s">
        <v>263</v>
      </c>
      <c r="E25" s="81"/>
      <c r="F25" s="81"/>
      <c r="G25" s="81"/>
      <c r="H25" s="81"/>
      <c r="I25" s="81"/>
      <c r="J25" s="210"/>
    </row>
    <row r="26" spans="1:10" ht="12.75">
      <c r="A26" s="110"/>
      <c r="B26" s="110"/>
      <c r="C26" s="172" t="s">
        <v>128</v>
      </c>
      <c r="D26" s="173" t="s">
        <v>264</v>
      </c>
      <c r="J26" s="210"/>
    </row>
    <row r="27" spans="3:10" ht="12.75">
      <c r="C27" s="181" t="s">
        <v>196</v>
      </c>
      <c r="D27" s="182" t="s">
        <v>125</v>
      </c>
      <c r="E27" s="183"/>
      <c r="F27" s="183"/>
      <c r="G27" s="183"/>
      <c r="H27" s="183"/>
      <c r="I27" s="183"/>
      <c r="J27" s="210">
        <v>68000</v>
      </c>
    </row>
    <row r="28" spans="3:10" ht="12.75">
      <c r="C28" s="172" t="s">
        <v>198</v>
      </c>
      <c r="D28" s="173" t="s">
        <v>287</v>
      </c>
      <c r="J28" s="210"/>
    </row>
    <row r="29" spans="3:10" ht="12.75">
      <c r="C29" s="185" t="s">
        <v>200</v>
      </c>
      <c r="D29" s="255" t="s">
        <v>268</v>
      </c>
      <c r="E29" s="255"/>
      <c r="F29" s="256"/>
      <c r="G29" s="256"/>
      <c r="I29" s="170"/>
      <c r="J29" s="212">
        <v>115110</v>
      </c>
    </row>
    <row r="30" spans="3:10" ht="13.5" customHeight="1">
      <c r="C30" s="179" t="s">
        <v>202</v>
      </c>
      <c r="D30" s="187" t="s">
        <v>271</v>
      </c>
      <c r="E30" s="81"/>
      <c r="F30" s="81"/>
      <c r="G30" s="81"/>
      <c r="I30" s="81"/>
      <c r="J30" s="210"/>
    </row>
    <row r="31" spans="3:10" ht="12.75">
      <c r="C31" s="179" t="s">
        <v>272</v>
      </c>
      <c r="D31" s="187" t="s">
        <v>273</v>
      </c>
      <c r="E31" s="81"/>
      <c r="F31" s="81"/>
      <c r="G31" s="81"/>
      <c r="I31" s="81"/>
      <c r="J31" s="210"/>
    </row>
    <row r="32" spans="3:10" ht="12.75">
      <c r="C32" s="179" t="s">
        <v>274</v>
      </c>
      <c r="D32" s="187" t="s">
        <v>275</v>
      </c>
      <c r="E32" s="81"/>
      <c r="F32" s="81"/>
      <c r="G32" s="81"/>
      <c r="I32" s="81"/>
      <c r="J32" s="210"/>
    </row>
    <row r="33" spans="3:10" ht="12.75">
      <c r="C33" s="172" t="s">
        <v>276</v>
      </c>
      <c r="D33" s="187" t="s">
        <v>129</v>
      </c>
      <c r="I33" s="80"/>
      <c r="J33" s="210">
        <v>120665</v>
      </c>
    </row>
    <row r="34" spans="9:10" ht="13.5" thickBot="1">
      <c r="I34" s="91" t="s">
        <v>130</v>
      </c>
      <c r="J34" s="188">
        <f>SUM(J22:J33)</f>
        <v>313775</v>
      </c>
    </row>
    <row r="35" spans="4:10" ht="13.5" thickBot="1">
      <c r="D35" s="90" t="s">
        <v>131</v>
      </c>
      <c r="I35" s="91"/>
      <c r="J35" s="189">
        <f>J19+J34</f>
        <v>1300000</v>
      </c>
    </row>
  </sheetData>
  <sheetProtection password="E2BF" sheet="1" objects="1" scenarios="1"/>
  <mergeCells count="15">
    <mergeCell ref="A7:B7"/>
    <mergeCell ref="A8:B8"/>
    <mergeCell ref="A1:B2"/>
    <mergeCell ref="A3:B3"/>
    <mergeCell ref="A4:B4"/>
    <mergeCell ref="C1:J1"/>
    <mergeCell ref="C3:D3"/>
    <mergeCell ref="C4:F4"/>
    <mergeCell ref="G4:J4"/>
    <mergeCell ref="D10:J10"/>
    <mergeCell ref="D29:G29"/>
    <mergeCell ref="C5:F6"/>
    <mergeCell ref="G5:J6"/>
    <mergeCell ref="C8:J8"/>
    <mergeCell ref="C9:J9"/>
  </mergeCells>
  <printOptions horizontalCentered="1"/>
  <pageMargins left="0.5902777777777778" right="0.5902777777777778" top="1.5750000000000002" bottom="0.9840277777777778" header="0.9055555555555556" footer="0.5118055555555556"/>
  <pageSetup horizontalDpi="300" verticalDpi="300" orientation="portrait" paperSize="9" scale="90" r:id="rId1"/>
  <headerFooter alignWithMargins="0">
    <oddHeader>&amp;LRegione Piemonte&amp;RBando Programmi territoriali integrati per gli anni 2006-2007
Quadro finanziario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H35"/>
  <sheetViews>
    <sheetView zoomScale="75" zoomScaleNormal="75" zoomScaleSheetLayoutView="100" workbookViewId="0" topLeftCell="A1">
      <selection activeCell="H35" sqref="H35"/>
    </sheetView>
  </sheetViews>
  <sheetFormatPr defaultColWidth="9.140625" defaultRowHeight="12.75"/>
  <cols>
    <col min="1" max="1" width="10.8515625" style="0" customWidth="1"/>
    <col min="2" max="3" width="14.57421875" style="0" customWidth="1"/>
    <col min="4" max="6" width="9.28125" style="0" bestFit="1" customWidth="1"/>
    <col min="8" max="8" width="16.7109375" style="0" bestFit="1" customWidth="1"/>
  </cols>
  <sheetData>
    <row r="1" spans="1:8" ht="13.5" customHeight="1">
      <c r="A1" s="257" t="s">
        <v>285</v>
      </c>
      <c r="B1" s="257"/>
      <c r="C1" s="257"/>
      <c r="D1" s="257"/>
      <c r="E1" s="257"/>
      <c r="F1" s="257"/>
      <c r="G1" s="257"/>
      <c r="H1" s="257"/>
    </row>
    <row r="2" ht="13.5" customHeight="1"/>
    <row r="3" spans="1:8" ht="19.5" customHeight="1">
      <c r="A3" s="258" t="s">
        <v>107</v>
      </c>
      <c r="B3" s="258"/>
      <c r="C3" s="84">
        <v>1</v>
      </c>
      <c r="D3" s="85">
        <v>2</v>
      </c>
      <c r="E3" s="84">
        <v>3</v>
      </c>
      <c r="F3" s="84">
        <v>4</v>
      </c>
      <c r="G3" s="194"/>
      <c r="H3" s="194"/>
    </row>
    <row r="4" spans="1:8" ht="19.5" customHeight="1">
      <c r="A4" s="258" t="s">
        <v>108</v>
      </c>
      <c r="B4" s="258"/>
      <c r="C4" s="258"/>
      <c r="D4" s="258"/>
      <c r="E4" s="258" t="s">
        <v>26</v>
      </c>
      <c r="F4" s="258"/>
      <c r="G4" s="258"/>
      <c r="H4" s="258"/>
    </row>
    <row r="5" spans="1:8" ht="12.75">
      <c r="A5" s="289" t="s">
        <v>110</v>
      </c>
      <c r="B5" s="289"/>
      <c r="C5" s="289"/>
      <c r="D5" s="289"/>
      <c r="E5" s="289" t="s">
        <v>281</v>
      </c>
      <c r="F5" s="289"/>
      <c r="G5" s="289"/>
      <c r="H5" s="289"/>
    </row>
    <row r="6" spans="1:8" ht="12.75">
      <c r="A6" s="290"/>
      <c r="B6" s="290"/>
      <c r="C6" s="290"/>
      <c r="D6" s="290"/>
      <c r="E6" s="290"/>
      <c r="F6" s="290"/>
      <c r="G6" s="290"/>
      <c r="H6" s="290"/>
    </row>
    <row r="7" ht="20.25" customHeight="1"/>
    <row r="8" spans="1:8" ht="19.5" customHeight="1">
      <c r="A8" s="248" t="s">
        <v>113</v>
      </c>
      <c r="B8" s="248"/>
      <c r="C8" s="248"/>
      <c r="D8" s="248"/>
      <c r="E8" s="248"/>
      <c r="F8" s="248"/>
      <c r="G8" s="248"/>
      <c r="H8" s="248"/>
    </row>
    <row r="9" spans="1:8" ht="19.5" customHeight="1">
      <c r="A9" s="252" t="s">
        <v>282</v>
      </c>
      <c r="B9" s="252"/>
      <c r="C9" s="252"/>
      <c r="D9" s="252"/>
      <c r="E9" s="252"/>
      <c r="F9" s="252"/>
      <c r="G9" s="252"/>
      <c r="H9" s="252"/>
    </row>
    <row r="10" spans="1:8" ht="30" customHeight="1">
      <c r="A10" s="89" t="s">
        <v>115</v>
      </c>
      <c r="B10" s="250" t="s">
        <v>25</v>
      </c>
      <c r="C10" s="250"/>
      <c r="D10" s="250"/>
      <c r="E10" s="250"/>
      <c r="F10" s="250"/>
      <c r="G10" s="250"/>
      <c r="H10" s="250"/>
    </row>
    <row r="11" spans="2:8" ht="13.5" customHeight="1">
      <c r="B11" s="90"/>
      <c r="G11" s="91"/>
      <c r="H11" s="171"/>
    </row>
    <row r="12" ht="13.5" customHeight="1">
      <c r="B12" s="94" t="s">
        <v>247</v>
      </c>
    </row>
    <row r="13" ht="13.5" customHeight="1"/>
    <row r="14" spans="1:8" ht="13.5" customHeight="1">
      <c r="A14" s="98" t="s">
        <v>118</v>
      </c>
      <c r="B14" s="94" t="s">
        <v>248</v>
      </c>
      <c r="C14" s="94"/>
      <c r="D14" s="94"/>
      <c r="H14" s="111"/>
    </row>
    <row r="15" spans="1:8" ht="13.5" customHeight="1">
      <c r="A15" s="172" t="s">
        <v>249</v>
      </c>
      <c r="B15" s="173" t="s">
        <v>250</v>
      </c>
      <c r="H15" s="197">
        <v>3125000</v>
      </c>
    </row>
    <row r="16" spans="1:8" ht="13.5" customHeight="1">
      <c r="A16" s="172" t="s">
        <v>251</v>
      </c>
      <c r="B16" s="173" t="s">
        <v>252</v>
      </c>
      <c r="H16" s="197">
        <v>30000</v>
      </c>
    </row>
    <row r="17" spans="1:8" ht="13.5" customHeight="1">
      <c r="A17" s="172" t="s">
        <v>253</v>
      </c>
      <c r="B17" s="173" t="s">
        <v>286</v>
      </c>
      <c r="H17" s="197">
        <v>30000</v>
      </c>
    </row>
    <row r="18" spans="1:8" ht="13.5" customHeight="1">
      <c r="A18" s="98" t="s">
        <v>255</v>
      </c>
      <c r="B18" s="142" t="s">
        <v>256</v>
      </c>
      <c r="C18" s="94"/>
      <c r="D18" s="94"/>
      <c r="E18" s="94"/>
      <c r="F18" s="94"/>
      <c r="G18" s="143"/>
      <c r="H18" s="198">
        <f>H15-(H16+H17)</f>
        <v>3065000</v>
      </c>
    </row>
    <row r="19" spans="1:8" ht="13.5" customHeight="1" thickBot="1">
      <c r="A19" s="98" t="s">
        <v>257</v>
      </c>
      <c r="B19" s="142" t="s">
        <v>258</v>
      </c>
      <c r="C19" s="94"/>
      <c r="D19" s="94"/>
      <c r="E19" s="94"/>
      <c r="F19" s="176"/>
      <c r="G19" s="94"/>
      <c r="H19" s="177">
        <f>+H18+H17+H16</f>
        <v>3125000</v>
      </c>
    </row>
    <row r="20" ht="13.5" customHeight="1">
      <c r="H20" s="178"/>
    </row>
    <row r="21" spans="1:8" ht="13.5" customHeight="1">
      <c r="A21" s="98" t="s">
        <v>120</v>
      </c>
      <c r="B21" s="94" t="s">
        <v>121</v>
      </c>
      <c r="C21" s="94"/>
      <c r="D21" s="98"/>
      <c r="H21" s="178"/>
    </row>
    <row r="22" spans="1:8" ht="13.5" customHeight="1">
      <c r="A22" s="102" t="s">
        <v>122</v>
      </c>
      <c r="B22" s="77" t="s">
        <v>259</v>
      </c>
      <c r="C22" s="94"/>
      <c r="D22" s="98"/>
      <c r="H22" s="197"/>
    </row>
    <row r="23" spans="1:8" ht="12.75">
      <c r="A23" s="102" t="s">
        <v>260</v>
      </c>
      <c r="B23" s="77" t="s">
        <v>261</v>
      </c>
      <c r="C23" s="94"/>
      <c r="D23" s="98"/>
      <c r="H23" s="197"/>
    </row>
    <row r="24" spans="1:8" ht="12.75">
      <c r="A24" s="172" t="s">
        <v>124</v>
      </c>
      <c r="B24" s="173" t="s">
        <v>262</v>
      </c>
      <c r="H24" s="197">
        <v>312500</v>
      </c>
    </row>
    <row r="25" spans="1:8" ht="12.75">
      <c r="A25" s="179" t="s">
        <v>126</v>
      </c>
      <c r="B25" s="180" t="s">
        <v>263</v>
      </c>
      <c r="C25" s="81"/>
      <c r="D25" s="81"/>
      <c r="E25" s="81"/>
      <c r="F25" s="81"/>
      <c r="G25" s="81"/>
      <c r="H25" s="197"/>
    </row>
    <row r="26" spans="1:8" ht="12.75">
      <c r="A26" s="172" t="s">
        <v>128</v>
      </c>
      <c r="B26" s="173" t="s">
        <v>264</v>
      </c>
      <c r="H26" s="197"/>
    </row>
    <row r="27" spans="1:8" ht="12.75">
      <c r="A27" s="181" t="s">
        <v>196</v>
      </c>
      <c r="B27" s="182" t="s">
        <v>125</v>
      </c>
      <c r="C27" s="183"/>
      <c r="D27" s="183"/>
      <c r="E27" s="183"/>
      <c r="F27" s="183"/>
      <c r="G27" s="183"/>
      <c r="H27" s="197"/>
    </row>
    <row r="28" spans="1:8" ht="13.5" customHeight="1">
      <c r="A28" s="172" t="s">
        <v>198</v>
      </c>
      <c r="B28" s="173" t="s">
        <v>287</v>
      </c>
      <c r="H28" s="197"/>
    </row>
    <row r="29" spans="1:8" ht="12.75">
      <c r="A29" s="185" t="s">
        <v>200</v>
      </c>
      <c r="B29" s="255" t="s">
        <v>268</v>
      </c>
      <c r="C29" s="255"/>
      <c r="D29" s="256"/>
      <c r="E29" s="256"/>
      <c r="G29" s="170"/>
      <c r="H29" s="199">
        <v>312500</v>
      </c>
    </row>
    <row r="30" spans="1:8" ht="12.75">
      <c r="A30" s="179" t="s">
        <v>202</v>
      </c>
      <c r="B30" s="187" t="s">
        <v>271</v>
      </c>
      <c r="C30" s="81"/>
      <c r="D30" s="81"/>
      <c r="E30" s="81"/>
      <c r="G30" s="81"/>
      <c r="H30" s="197"/>
    </row>
    <row r="31" spans="1:8" ht="12.75">
      <c r="A31" s="179" t="s">
        <v>272</v>
      </c>
      <c r="B31" s="187" t="s">
        <v>273</v>
      </c>
      <c r="C31" s="81"/>
      <c r="D31" s="81"/>
      <c r="E31" s="81"/>
      <c r="G31" s="81"/>
      <c r="H31" s="197"/>
    </row>
    <row r="32" spans="1:8" ht="12.75">
      <c r="A32" s="179" t="s">
        <v>274</v>
      </c>
      <c r="B32" s="187" t="s">
        <v>275</v>
      </c>
      <c r="C32" s="81"/>
      <c r="D32" s="81"/>
      <c r="E32" s="81"/>
      <c r="G32" s="81"/>
      <c r="H32" s="197"/>
    </row>
    <row r="33" spans="1:8" ht="12.75">
      <c r="A33" s="172" t="s">
        <v>276</v>
      </c>
      <c r="B33" s="187" t="s">
        <v>129</v>
      </c>
      <c r="G33" s="80"/>
      <c r="H33" s="197">
        <v>750000</v>
      </c>
    </row>
    <row r="34" spans="7:8" ht="13.5" thickBot="1">
      <c r="G34" s="91" t="s">
        <v>130</v>
      </c>
      <c r="H34" s="188">
        <f>SUM(H22:H33)</f>
        <v>1375000</v>
      </c>
    </row>
    <row r="35" spans="2:8" ht="13.5" thickBot="1">
      <c r="B35" s="90" t="s">
        <v>131</v>
      </c>
      <c r="G35" s="91"/>
      <c r="H35" s="189">
        <f>H19+H34</f>
        <v>4500000</v>
      </c>
    </row>
  </sheetData>
  <sheetProtection password="E2BF" sheet="1" objects="1" scenarios="1"/>
  <mergeCells count="10">
    <mergeCell ref="A1:H1"/>
    <mergeCell ref="A3:B3"/>
    <mergeCell ref="A4:D4"/>
    <mergeCell ref="E4:H4"/>
    <mergeCell ref="B10:H10"/>
    <mergeCell ref="B29:E29"/>
    <mergeCell ref="A5:D6"/>
    <mergeCell ref="E5:H6"/>
    <mergeCell ref="A8:H8"/>
    <mergeCell ref="A9:H9"/>
  </mergeCells>
  <printOptions horizontalCentered="1"/>
  <pageMargins left="0.5902777777777778" right="0.5902777777777778" top="1.5750000000000002" bottom="0.9840277777777778" header="0.9055555555555556" footer="0.5118055555555556"/>
  <pageSetup horizontalDpi="300" verticalDpi="300" orientation="portrait" paperSize="9" scale="90" r:id="rId1"/>
  <headerFooter alignWithMargins="0">
    <oddHeader>&amp;LRegione Piemonte&amp;RBando Programmi territoriali integrati per gli anni 2006-2007
Quadro finanziario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O50"/>
  <sheetViews>
    <sheetView view="pageBreakPreview" zoomScaleNormal="75" zoomScaleSheetLayoutView="100" workbookViewId="0" topLeftCell="A1">
      <selection activeCell="K8" sqref="K8"/>
    </sheetView>
  </sheetViews>
  <sheetFormatPr defaultColWidth="9.140625" defaultRowHeight="12.75"/>
  <cols>
    <col min="1" max="1" width="8.00390625" style="0" customWidth="1"/>
    <col min="3" max="3" width="10.28125" style="0" customWidth="1"/>
    <col min="4" max="4" width="10.140625" style="0" customWidth="1"/>
    <col min="9" max="9" width="16.7109375" style="0" customWidth="1"/>
    <col min="10" max="10" width="8.57421875" style="0" customWidth="1"/>
    <col min="11" max="11" width="18.28125" style="0" customWidth="1"/>
    <col min="12" max="12" width="10.8515625" style="0" customWidth="1"/>
    <col min="13" max="14" width="14.57421875" style="0" customWidth="1"/>
  </cols>
  <sheetData>
    <row r="1" spans="1:9" ht="13.5" customHeight="1">
      <c r="A1" s="278" t="s">
        <v>107</v>
      </c>
      <c r="B1" s="278"/>
      <c r="C1" s="163"/>
      <c r="D1" s="163"/>
      <c r="E1" s="163"/>
      <c r="F1" s="163"/>
      <c r="G1" s="164"/>
      <c r="H1" s="164"/>
      <c r="I1" s="164"/>
    </row>
    <row r="2" spans="1:9" ht="13.5" customHeight="1">
      <c r="A2" s="278"/>
      <c r="B2" s="278"/>
      <c r="C2" s="166">
        <v>1</v>
      </c>
      <c r="D2" s="166">
        <v>2</v>
      </c>
      <c r="E2" s="165">
        <v>3</v>
      </c>
      <c r="F2" s="166">
        <v>4</v>
      </c>
      <c r="G2" s="164"/>
      <c r="H2" s="164"/>
      <c r="I2" s="164"/>
    </row>
    <row r="3" spans="1:9" ht="42" customHeight="1">
      <c r="A3" s="279" t="s">
        <v>108</v>
      </c>
      <c r="B3" s="279"/>
      <c r="C3" s="279"/>
      <c r="D3" s="279"/>
      <c r="E3" s="279" t="s">
        <v>73</v>
      </c>
      <c r="F3" s="279"/>
      <c r="G3" s="279"/>
      <c r="H3" s="279"/>
      <c r="I3" s="279"/>
    </row>
    <row r="4" spans="1:9" ht="42" customHeight="1">
      <c r="A4" s="280" t="s">
        <v>110</v>
      </c>
      <c r="B4" s="280"/>
      <c r="C4" s="280"/>
      <c r="D4" s="280"/>
      <c r="E4" s="280" t="s">
        <v>283</v>
      </c>
      <c r="F4" s="280"/>
      <c r="G4" s="280"/>
      <c r="H4" s="280"/>
      <c r="I4" s="280"/>
    </row>
    <row r="6" spans="1:10" ht="15.75">
      <c r="A6" s="1" t="s">
        <v>170</v>
      </c>
      <c r="B6" s="80"/>
      <c r="J6" s="80"/>
    </row>
    <row r="7" spans="1:15" ht="20.25" customHeight="1">
      <c r="A7" s="248" t="s">
        <v>171</v>
      </c>
      <c r="B7" s="248"/>
      <c r="C7" s="248"/>
      <c r="D7" s="248"/>
      <c r="E7" s="248"/>
      <c r="F7" s="248"/>
      <c r="G7" s="248"/>
      <c r="H7" s="248"/>
      <c r="I7" s="248"/>
      <c r="J7" s="80"/>
      <c r="K7" s="87"/>
      <c r="L7" s="87"/>
      <c r="M7" s="87"/>
      <c r="N7" s="87"/>
      <c r="O7" s="87"/>
    </row>
    <row r="8" spans="1:15" ht="20.25" customHeight="1">
      <c r="A8" s="249" t="s">
        <v>297</v>
      </c>
      <c r="B8" s="249"/>
      <c r="C8" s="249"/>
      <c r="D8" s="249"/>
      <c r="E8" s="249"/>
      <c r="F8" s="249"/>
      <c r="G8" s="249"/>
      <c r="H8" s="249"/>
      <c r="I8" s="249"/>
      <c r="J8" s="80"/>
      <c r="K8" s="87"/>
      <c r="L8" s="87"/>
      <c r="M8" s="87"/>
      <c r="N8" s="87"/>
      <c r="O8" s="87"/>
    </row>
    <row r="9" spans="1:15" ht="32.25" customHeight="1">
      <c r="A9" s="89" t="s">
        <v>115</v>
      </c>
      <c r="B9" s="250" t="s">
        <v>284</v>
      </c>
      <c r="C9" s="250"/>
      <c r="D9" s="250"/>
      <c r="E9" s="250"/>
      <c r="F9" s="250"/>
      <c r="G9" s="250"/>
      <c r="H9" s="250"/>
      <c r="I9" s="250"/>
      <c r="J9" s="80"/>
      <c r="K9" s="87"/>
      <c r="L9" s="87"/>
      <c r="M9" s="87"/>
      <c r="N9" s="87"/>
      <c r="O9" s="87"/>
    </row>
    <row r="10" spans="2:15" ht="12.75">
      <c r="B10" s="90"/>
      <c r="H10" s="91"/>
      <c r="I10" s="153"/>
      <c r="J10" s="80"/>
      <c r="K10" s="87"/>
      <c r="L10" s="87"/>
      <c r="M10" s="154"/>
      <c r="N10" s="87"/>
      <c r="O10" s="87"/>
    </row>
    <row r="11" spans="2:15" ht="13.5" customHeight="1">
      <c r="B11" s="94" t="s">
        <v>117</v>
      </c>
      <c r="J11" s="80"/>
      <c r="K11" s="87"/>
      <c r="L11" s="87"/>
      <c r="M11" s="95"/>
      <c r="N11" s="87"/>
      <c r="O11" s="87"/>
    </row>
    <row r="12" spans="10:15" ht="13.5" customHeight="1">
      <c r="J12" s="80"/>
      <c r="K12" s="96"/>
      <c r="L12" s="87"/>
      <c r="M12" s="155"/>
      <c r="N12" s="87"/>
      <c r="O12" s="87"/>
    </row>
    <row r="13" spans="1:15" ht="13.5" customHeight="1">
      <c r="A13" s="98" t="s">
        <v>118</v>
      </c>
      <c r="B13" s="94" t="s">
        <v>173</v>
      </c>
      <c r="C13" s="94"/>
      <c r="D13" s="94"/>
      <c r="I13" s="167">
        <v>428571.43</v>
      </c>
      <c r="J13" s="80"/>
      <c r="K13" s="87"/>
      <c r="L13" s="87"/>
      <c r="M13" s="87"/>
      <c r="N13" s="87"/>
      <c r="O13" s="87"/>
    </row>
    <row r="14" spans="9:15" ht="13.5" customHeight="1">
      <c r="I14" s="156"/>
      <c r="J14" s="80"/>
      <c r="K14" s="156"/>
      <c r="L14" s="87"/>
      <c r="M14" s="87"/>
      <c r="N14" s="87"/>
      <c r="O14" s="87"/>
    </row>
    <row r="15" spans="1:15" ht="13.5" customHeight="1">
      <c r="A15" s="98" t="s">
        <v>120</v>
      </c>
      <c r="B15" s="94" t="s">
        <v>174</v>
      </c>
      <c r="C15" s="94"/>
      <c r="D15" s="98"/>
      <c r="I15" s="156"/>
      <c r="J15" s="80"/>
      <c r="K15" s="157"/>
      <c r="L15" s="96"/>
      <c r="M15" s="87"/>
      <c r="N15" s="154"/>
      <c r="O15" s="87"/>
    </row>
    <row r="16" spans="1:15" ht="13.5" customHeight="1">
      <c r="A16" s="102" t="s">
        <v>122</v>
      </c>
      <c r="B16" s="77" t="s">
        <v>123</v>
      </c>
      <c r="C16" s="94"/>
      <c r="D16" s="98"/>
      <c r="I16" s="167">
        <f>I13*10%</f>
        <v>42857.14</v>
      </c>
      <c r="J16" s="80"/>
      <c r="K16" s="87"/>
      <c r="L16" s="87"/>
      <c r="M16" s="87"/>
      <c r="N16" s="87"/>
      <c r="O16" s="87"/>
    </row>
    <row r="17" spans="1:15" ht="13.5" customHeight="1">
      <c r="A17" s="102" t="s">
        <v>124</v>
      </c>
      <c r="B17" s="82" t="s">
        <v>186</v>
      </c>
      <c r="I17" s="167">
        <f>I13*20%</f>
        <v>85714.29</v>
      </c>
      <c r="J17" s="80"/>
      <c r="K17" s="103"/>
      <c r="L17" s="96"/>
      <c r="M17" s="87"/>
      <c r="N17" s="87"/>
      <c r="O17" s="87"/>
    </row>
    <row r="18" spans="1:15" ht="13.5" customHeight="1">
      <c r="A18" s="104" t="s">
        <v>126</v>
      </c>
      <c r="B18" s="105" t="s">
        <v>127</v>
      </c>
      <c r="C18" s="81"/>
      <c r="D18" s="81"/>
      <c r="E18" s="81"/>
      <c r="F18" s="81"/>
      <c r="G18" s="81"/>
      <c r="H18" s="81"/>
      <c r="I18" s="167">
        <f>I13*10%</f>
        <v>42857.14</v>
      </c>
      <c r="J18" s="80"/>
      <c r="K18" s="103"/>
      <c r="L18" s="96"/>
      <c r="M18" s="96"/>
      <c r="N18" s="87"/>
      <c r="O18" s="87"/>
    </row>
    <row r="19" spans="1:15" ht="13.5" customHeight="1">
      <c r="A19" s="102" t="s">
        <v>128</v>
      </c>
      <c r="B19" s="82" t="s">
        <v>129</v>
      </c>
      <c r="G19" s="106"/>
      <c r="I19" s="167">
        <f>SUM(I13,I16,I17,I18)*20%</f>
        <v>120000</v>
      </c>
      <c r="J19" s="107"/>
      <c r="K19" s="128"/>
      <c r="L19" s="87"/>
      <c r="M19" s="87"/>
      <c r="N19" s="87"/>
      <c r="O19" s="87"/>
    </row>
    <row r="20" spans="8:11" ht="13.5" customHeight="1">
      <c r="H20" s="91" t="s">
        <v>130</v>
      </c>
      <c r="I20" s="158">
        <f>SUM(I16:I19)</f>
        <v>291428.57</v>
      </c>
      <c r="J20" s="80"/>
      <c r="K20" s="106"/>
    </row>
    <row r="21" spans="2:10" ht="13.5" customHeight="1">
      <c r="B21" s="90" t="s">
        <v>131</v>
      </c>
      <c r="H21" s="91"/>
      <c r="I21" s="168">
        <f>+I20+I13</f>
        <v>720000</v>
      </c>
      <c r="J21" s="80"/>
    </row>
    <row r="22" spans="1:10" ht="13.5" customHeight="1">
      <c r="A22" s="110"/>
      <c r="B22" s="110"/>
      <c r="C22" s="80"/>
      <c r="D22" s="80"/>
      <c r="E22" s="80"/>
      <c r="F22" s="80"/>
      <c r="G22" s="111"/>
      <c r="H22" s="80"/>
      <c r="I22" s="80"/>
      <c r="J22" s="107"/>
    </row>
    <row r="23" spans="1:10" ht="12.75">
      <c r="A23" s="110"/>
      <c r="B23" s="110"/>
      <c r="C23" s="80"/>
      <c r="D23" s="80"/>
      <c r="E23" s="80"/>
      <c r="F23" s="80"/>
      <c r="G23" s="111"/>
      <c r="H23" s="80"/>
      <c r="I23" s="80"/>
      <c r="J23" s="80"/>
    </row>
    <row r="24" spans="1:10" ht="12.75">
      <c r="A24" s="110"/>
      <c r="B24" s="96"/>
      <c r="D24" s="80"/>
      <c r="E24" s="80"/>
      <c r="F24" s="87"/>
      <c r="G24" s="81"/>
      <c r="H24" s="112"/>
      <c r="I24" s="157"/>
      <c r="J24" s="80"/>
    </row>
    <row r="25" spans="1:10" ht="12.75">
      <c r="A25" s="110"/>
      <c r="B25" s="110"/>
      <c r="C25" s="80"/>
      <c r="D25" s="80"/>
      <c r="E25" s="80"/>
      <c r="F25" s="80"/>
      <c r="G25" s="111"/>
      <c r="H25" s="80"/>
      <c r="I25" s="80"/>
      <c r="J25" s="80"/>
    </row>
    <row r="26" spans="1:10" ht="12.75">
      <c r="A26" s="110"/>
      <c r="B26" s="110"/>
      <c r="C26" s="80"/>
      <c r="D26" s="80"/>
      <c r="E26" s="80"/>
      <c r="G26" s="111"/>
      <c r="H26" s="113"/>
      <c r="I26" s="159"/>
      <c r="J26" s="80"/>
    </row>
    <row r="27" spans="1:10" ht="12.75">
      <c r="A27" s="110"/>
      <c r="B27" s="110"/>
      <c r="C27" s="80"/>
      <c r="D27" s="80"/>
      <c r="E27" s="80"/>
      <c r="F27" s="80"/>
      <c r="G27" s="111"/>
      <c r="H27" s="80"/>
      <c r="I27" s="80"/>
      <c r="J27" s="80"/>
    </row>
    <row r="28" spans="1:10" ht="12.75">
      <c r="A28" s="110"/>
      <c r="B28" s="110"/>
      <c r="C28" s="80"/>
      <c r="D28" s="80"/>
      <c r="E28" s="80"/>
      <c r="F28" s="80"/>
      <c r="G28" s="111"/>
      <c r="H28" s="113"/>
      <c r="I28" s="159"/>
      <c r="J28" s="80"/>
    </row>
    <row r="29" spans="1:10" ht="12.75">
      <c r="A29" s="80"/>
      <c r="B29" s="80"/>
      <c r="C29" s="80"/>
      <c r="D29" s="80"/>
      <c r="E29" s="80"/>
      <c r="F29" s="80"/>
      <c r="G29" s="156"/>
      <c r="H29" s="80"/>
      <c r="I29" s="160"/>
      <c r="J29" s="80"/>
    </row>
    <row r="30" spans="1:11" ht="12.75">
      <c r="A30" s="80"/>
      <c r="B30" s="80"/>
      <c r="C30" s="80"/>
      <c r="D30" s="80"/>
      <c r="E30" s="80"/>
      <c r="F30" s="80"/>
      <c r="G30" s="156"/>
      <c r="H30" s="113"/>
      <c r="I30" s="159"/>
      <c r="J30" s="80"/>
      <c r="K30" s="161"/>
    </row>
    <row r="31" spans="1:10" ht="12.75">
      <c r="A31" s="80"/>
      <c r="B31" s="80"/>
      <c r="C31" s="80"/>
      <c r="D31" s="80"/>
      <c r="E31" s="80"/>
      <c r="F31" s="80"/>
      <c r="G31" s="156"/>
      <c r="H31" s="80"/>
      <c r="I31" s="160"/>
      <c r="J31" s="80"/>
    </row>
    <row r="32" spans="1:10" ht="12.75">
      <c r="A32" s="80"/>
      <c r="B32" s="80"/>
      <c r="C32" s="80"/>
      <c r="D32" s="80"/>
      <c r="E32" s="80"/>
      <c r="F32" s="80"/>
      <c r="G32" s="156"/>
      <c r="H32" s="113"/>
      <c r="I32" s="159"/>
      <c r="J32" s="80"/>
    </row>
    <row r="33" spans="1:10" ht="12.75">
      <c r="A33" s="80"/>
      <c r="B33" s="80"/>
      <c r="C33" s="80"/>
      <c r="D33" s="80"/>
      <c r="E33" s="80"/>
      <c r="F33" s="80"/>
      <c r="G33" s="156"/>
      <c r="H33" s="80"/>
      <c r="I33" s="160"/>
      <c r="J33" s="80"/>
    </row>
    <row r="34" spans="1:10" ht="25.5" customHeight="1">
      <c r="A34" s="116"/>
      <c r="B34" s="246"/>
      <c r="C34" s="246"/>
      <c r="D34" s="246"/>
      <c r="E34" s="246"/>
      <c r="F34" s="246"/>
      <c r="G34" s="246"/>
      <c r="H34" s="246"/>
      <c r="I34" s="246"/>
      <c r="J34" s="80"/>
    </row>
    <row r="35" spans="1:10" ht="27" customHeight="1">
      <c r="A35" s="116"/>
      <c r="B35" s="246"/>
      <c r="C35" s="246"/>
      <c r="D35" s="246"/>
      <c r="E35" s="246"/>
      <c r="F35" s="246"/>
      <c r="G35" s="246"/>
      <c r="H35" s="246"/>
      <c r="I35" s="246"/>
      <c r="J35" s="117"/>
    </row>
    <row r="36" spans="1:10" ht="12.75">
      <c r="A36" s="80"/>
      <c r="B36" s="80"/>
      <c r="C36" s="87"/>
      <c r="D36" s="87"/>
      <c r="E36" s="87"/>
      <c r="F36" s="87"/>
      <c r="G36" s="156"/>
      <c r="H36" s="87"/>
      <c r="I36" s="154"/>
      <c r="J36" s="80"/>
    </row>
    <row r="37" spans="1:10" ht="12.75">
      <c r="A37" s="80"/>
      <c r="B37" s="80"/>
      <c r="C37" s="118"/>
      <c r="D37" s="96"/>
      <c r="E37" s="87"/>
      <c r="F37" s="154"/>
      <c r="G37" s="156"/>
      <c r="H37" s="87"/>
      <c r="I37" s="153"/>
      <c r="J37" s="80"/>
    </row>
    <row r="38" spans="1:10" ht="12.75">
      <c r="A38" s="80"/>
      <c r="B38" s="80"/>
      <c r="C38" s="81"/>
      <c r="D38" s="87"/>
      <c r="E38" s="87"/>
      <c r="F38" s="119"/>
      <c r="G38" s="162"/>
      <c r="H38" s="87"/>
      <c r="I38" s="154"/>
      <c r="J38" s="80"/>
    </row>
    <row r="39" spans="1:10" ht="12.75">
      <c r="A39" s="80"/>
      <c r="B39" s="80"/>
      <c r="C39" s="121"/>
      <c r="D39" s="87"/>
      <c r="E39" s="87"/>
      <c r="F39" s="87"/>
      <c r="G39" s="156"/>
      <c r="H39" s="87"/>
      <c r="I39" s="155"/>
      <c r="J39" s="80"/>
    </row>
    <row r="40" spans="1:10" ht="12.75">
      <c r="A40" s="80"/>
      <c r="B40" s="80"/>
      <c r="C40" s="121"/>
      <c r="D40" s="87"/>
      <c r="E40" s="87"/>
      <c r="F40" s="119"/>
      <c r="G40" s="162"/>
      <c r="H40" s="87"/>
      <c r="I40" s="87"/>
      <c r="J40" s="160"/>
    </row>
    <row r="41" spans="3:9" ht="12.75">
      <c r="C41" s="121"/>
      <c r="D41" s="81"/>
      <c r="E41" s="81"/>
      <c r="F41" s="81"/>
      <c r="G41" s="81"/>
      <c r="H41" s="81"/>
      <c r="I41" s="81"/>
    </row>
    <row r="42" spans="3:9" ht="12.75">
      <c r="C42" s="122"/>
      <c r="D42" s="81"/>
      <c r="E42" s="81"/>
      <c r="F42" s="81"/>
      <c r="G42" s="81"/>
      <c r="H42" s="81"/>
      <c r="I42" s="81"/>
    </row>
    <row r="43" spans="3:9" ht="12.75">
      <c r="C43" s="122"/>
      <c r="D43" s="81"/>
      <c r="E43" s="81"/>
      <c r="F43" s="81"/>
      <c r="G43" s="81"/>
      <c r="H43" s="81"/>
      <c r="I43" s="81"/>
    </row>
    <row r="44" spans="3:9" ht="12.75">
      <c r="C44" s="122"/>
      <c r="D44" s="81"/>
      <c r="E44" s="81"/>
      <c r="F44" s="81"/>
      <c r="G44" s="81"/>
      <c r="H44" s="81"/>
      <c r="I44" s="81"/>
    </row>
    <row r="45" spans="3:9" ht="12.75">
      <c r="C45" s="118"/>
      <c r="D45" s="123"/>
      <c r="E45" s="81"/>
      <c r="F45" s="81"/>
      <c r="G45" s="81"/>
      <c r="H45" s="81"/>
      <c r="I45" s="81"/>
    </row>
    <row r="46" spans="3:9" ht="12.75">
      <c r="C46" s="81"/>
      <c r="D46" s="81"/>
      <c r="E46" s="81"/>
      <c r="F46" s="81"/>
      <c r="G46" s="81"/>
      <c r="H46" s="81"/>
      <c r="I46" s="81"/>
    </row>
    <row r="47" spans="3:9" ht="12.75">
      <c r="C47" s="118"/>
      <c r="D47" s="123"/>
      <c r="E47" s="81"/>
      <c r="F47" s="81"/>
      <c r="G47" s="81"/>
      <c r="H47" s="81"/>
      <c r="I47" s="81"/>
    </row>
    <row r="48" spans="3:9" ht="12.75">
      <c r="C48" s="81"/>
      <c r="D48" s="81"/>
      <c r="E48" s="81"/>
      <c r="F48" s="81"/>
      <c r="G48" s="81"/>
      <c r="H48" s="81"/>
      <c r="I48" s="81"/>
    </row>
    <row r="49" spans="3:9" ht="12.75">
      <c r="C49" s="81"/>
      <c r="D49" s="81"/>
      <c r="E49" s="81"/>
      <c r="F49" s="81"/>
      <c r="G49" s="81"/>
      <c r="H49" s="81"/>
      <c r="I49" s="81"/>
    </row>
    <row r="50" spans="3:9" ht="12.75">
      <c r="C50" s="81"/>
      <c r="D50" s="81"/>
      <c r="E50" s="81"/>
      <c r="F50" s="81"/>
      <c r="G50" s="81"/>
      <c r="H50" s="81"/>
      <c r="I50" s="81"/>
    </row>
  </sheetData>
  <sheetProtection password="E2BF" sheet="1" objects="1" scenarios="1"/>
  <mergeCells count="10">
    <mergeCell ref="B35:I35"/>
    <mergeCell ref="A7:I7"/>
    <mergeCell ref="A8:I8"/>
    <mergeCell ref="B9:I9"/>
    <mergeCell ref="B34:I34"/>
    <mergeCell ref="A1:B2"/>
    <mergeCell ref="A3:D3"/>
    <mergeCell ref="E3:I3"/>
    <mergeCell ref="A4:D4"/>
    <mergeCell ref="E4:I4"/>
  </mergeCells>
  <printOptions horizontalCentered="1"/>
  <pageMargins left="0.5902777777777778" right="0.5902777777777778" top="1.5750000000000002" bottom="0.9840277777777778" header="0.9055555555555556" footer="0.5118055555555556"/>
  <pageSetup horizontalDpi="300" verticalDpi="300" orientation="portrait" paperSize="9" scale="90" r:id="rId1"/>
  <headerFooter alignWithMargins="0">
    <oddHeader>&amp;LRegione Piemonte&amp;RBando Programmi territoriali integrati per gli anni 2006-2007
Quadro finanziario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31"/>
  <sheetViews>
    <sheetView view="pageBreakPreview" zoomScaleNormal="75" zoomScaleSheetLayoutView="100" workbookViewId="0" topLeftCell="A1">
      <selection activeCell="B30" sqref="B30"/>
    </sheetView>
  </sheetViews>
  <sheetFormatPr defaultColWidth="9.140625" defaultRowHeight="12.75"/>
  <cols>
    <col min="1" max="1" width="7.421875" style="0" customWidth="1"/>
    <col min="3" max="3" width="10.28125" style="0" customWidth="1"/>
    <col min="4" max="4" width="9.7109375" style="0" customWidth="1"/>
    <col min="9" max="9" width="16.7109375" style="0" customWidth="1"/>
    <col min="10" max="10" width="8.57421875" style="0" customWidth="1"/>
    <col min="11" max="11" width="18.28125" style="0" customWidth="1"/>
    <col min="12" max="12" width="10.8515625" style="0" customWidth="1"/>
    <col min="13" max="14" width="14.57421875" style="0" customWidth="1"/>
  </cols>
  <sheetData>
    <row r="1" spans="1:9" ht="13.5" customHeight="1">
      <c r="A1" s="243" t="s">
        <v>107</v>
      </c>
      <c r="B1" s="243"/>
      <c r="C1" s="83"/>
      <c r="D1" s="83"/>
      <c r="E1" s="83"/>
      <c r="F1" s="83"/>
      <c r="G1" s="83"/>
      <c r="H1" s="83"/>
      <c r="I1" s="83"/>
    </row>
    <row r="2" spans="1:9" ht="13.5" customHeight="1">
      <c r="A2" s="243"/>
      <c r="B2" s="243"/>
      <c r="C2" s="84">
        <v>1</v>
      </c>
      <c r="D2" s="85">
        <v>2</v>
      </c>
      <c r="E2" s="84">
        <v>3</v>
      </c>
      <c r="F2" s="84">
        <v>4</v>
      </c>
      <c r="G2" s="83"/>
      <c r="H2" s="83"/>
      <c r="I2" s="83"/>
    </row>
    <row r="3" spans="1:9" ht="42" customHeight="1">
      <c r="A3" s="244" t="s">
        <v>108</v>
      </c>
      <c r="B3" s="244"/>
      <c r="C3" s="244"/>
      <c r="D3" s="244"/>
      <c r="E3" s="244" t="s">
        <v>105</v>
      </c>
      <c r="F3" s="244"/>
      <c r="G3" s="244"/>
      <c r="H3" s="244"/>
      <c r="I3" s="244"/>
    </row>
    <row r="4" spans="1:9" ht="42" customHeight="1">
      <c r="A4" s="245" t="s">
        <v>110</v>
      </c>
      <c r="B4" s="245"/>
      <c r="C4" s="245"/>
      <c r="D4" s="245"/>
      <c r="E4" s="245" t="s">
        <v>136</v>
      </c>
      <c r="F4" s="245"/>
      <c r="G4" s="245"/>
      <c r="H4" s="245"/>
      <c r="I4" s="245"/>
    </row>
    <row r="5" spans="1:9" ht="15.75">
      <c r="A5" s="86"/>
      <c r="B5" s="86"/>
      <c r="C5" s="86"/>
      <c r="D5" s="86"/>
      <c r="E5" s="86"/>
      <c r="F5" s="86"/>
      <c r="G5" s="86"/>
      <c r="H5" s="86"/>
      <c r="I5" s="86"/>
    </row>
    <row r="6" spans="1:10" ht="15.75">
      <c r="A6" s="1" t="s">
        <v>112</v>
      </c>
      <c r="B6" s="80"/>
      <c r="J6" s="80"/>
    </row>
    <row r="7" spans="1:15" ht="20.25" customHeight="1">
      <c r="A7" s="248" t="s">
        <v>113</v>
      </c>
      <c r="B7" s="248"/>
      <c r="C7" s="248"/>
      <c r="D7" s="248"/>
      <c r="E7" s="248"/>
      <c r="F7" s="248"/>
      <c r="G7" s="248"/>
      <c r="H7" s="248"/>
      <c r="I7" s="248"/>
      <c r="J7" s="80"/>
      <c r="K7" s="87"/>
      <c r="L7" s="87"/>
      <c r="M7" s="87"/>
      <c r="N7" s="87"/>
      <c r="O7" s="87"/>
    </row>
    <row r="8" spans="1:15" ht="36" customHeight="1">
      <c r="A8" s="252" t="s">
        <v>137</v>
      </c>
      <c r="B8" s="252"/>
      <c r="C8" s="252"/>
      <c r="D8" s="252"/>
      <c r="E8" s="252"/>
      <c r="F8" s="252"/>
      <c r="G8" s="252"/>
      <c r="H8" s="252"/>
      <c r="I8" s="252"/>
      <c r="J8" s="80"/>
      <c r="K8" s="87"/>
      <c r="L8" s="87"/>
      <c r="M8" s="87"/>
      <c r="N8" s="87"/>
      <c r="O8" s="87"/>
    </row>
    <row r="9" spans="1:15" ht="29.25" customHeight="1">
      <c r="A9" s="127" t="s">
        <v>115</v>
      </c>
      <c r="B9" s="254" t="s">
        <v>138</v>
      </c>
      <c r="C9" s="254"/>
      <c r="D9" s="254"/>
      <c r="E9" s="254"/>
      <c r="F9" s="254"/>
      <c r="G9" s="254"/>
      <c r="H9" s="254"/>
      <c r="I9" s="254"/>
      <c r="J9" s="80"/>
      <c r="K9" s="87"/>
      <c r="L9" s="87"/>
      <c r="M9" s="87"/>
      <c r="N9" s="87"/>
      <c r="O9" s="87"/>
    </row>
    <row r="10" spans="2:15" ht="12.75">
      <c r="B10" s="90"/>
      <c r="H10" s="91"/>
      <c r="I10" s="92"/>
      <c r="J10" s="80"/>
      <c r="K10" s="87"/>
      <c r="L10" s="87"/>
      <c r="M10" s="93"/>
      <c r="N10" s="87"/>
      <c r="O10" s="87"/>
    </row>
    <row r="11" spans="2:15" ht="13.5" customHeight="1">
      <c r="B11" s="94" t="s">
        <v>117</v>
      </c>
      <c r="J11" s="80"/>
      <c r="K11" s="87"/>
      <c r="L11" s="87"/>
      <c r="M11" s="95"/>
      <c r="N11" s="87"/>
      <c r="O11" s="87"/>
    </row>
    <row r="12" spans="10:15" ht="13.5" customHeight="1">
      <c r="J12" s="80"/>
      <c r="K12" s="96"/>
      <c r="L12" s="87"/>
      <c r="M12" s="97"/>
      <c r="N12" s="87"/>
      <c r="O12" s="87"/>
    </row>
    <row r="13" spans="1:15" ht="13.5" customHeight="1">
      <c r="A13" s="98" t="s">
        <v>118</v>
      </c>
      <c r="B13" s="94" t="s">
        <v>119</v>
      </c>
      <c r="C13" s="94"/>
      <c r="D13" s="94"/>
      <c r="I13" s="99">
        <v>400000</v>
      </c>
      <c r="J13" s="80"/>
      <c r="K13" s="87"/>
      <c r="L13" s="87"/>
      <c r="M13" s="87"/>
      <c r="N13" s="87"/>
      <c r="O13" s="87"/>
    </row>
    <row r="14" spans="9:15" ht="13.5" customHeight="1">
      <c r="I14" s="100"/>
      <c r="J14" s="80"/>
      <c r="K14" s="100"/>
      <c r="L14" s="87"/>
      <c r="M14" s="87"/>
      <c r="N14" s="87"/>
      <c r="O14" s="87"/>
    </row>
    <row r="15" spans="1:15" ht="13.5" customHeight="1">
      <c r="A15" s="98" t="s">
        <v>120</v>
      </c>
      <c r="B15" s="94" t="s">
        <v>121</v>
      </c>
      <c r="C15" s="94"/>
      <c r="D15" s="98"/>
      <c r="I15" s="100"/>
      <c r="J15" s="80"/>
      <c r="K15" s="101"/>
      <c r="L15" s="96"/>
      <c r="M15" s="87"/>
      <c r="N15" s="93"/>
      <c r="O15" s="87"/>
    </row>
    <row r="16" spans="1:15" ht="13.5" customHeight="1">
      <c r="A16" s="102" t="s">
        <v>122</v>
      </c>
      <c r="B16" s="77" t="s">
        <v>123</v>
      </c>
      <c r="C16" s="94"/>
      <c r="D16" s="98"/>
      <c r="I16" s="99">
        <v>15000</v>
      </c>
      <c r="J16" s="80"/>
      <c r="K16" s="87"/>
      <c r="L16" s="87"/>
      <c r="M16" s="87"/>
      <c r="N16" s="87"/>
      <c r="O16" s="87"/>
    </row>
    <row r="17" spans="1:15" ht="13.5" customHeight="1">
      <c r="A17" s="102" t="s">
        <v>124</v>
      </c>
      <c r="B17" s="82" t="s">
        <v>125</v>
      </c>
      <c r="I17" s="99">
        <v>50000</v>
      </c>
      <c r="J17" s="80"/>
      <c r="K17" s="103"/>
      <c r="L17" s="96"/>
      <c r="M17" s="87"/>
      <c r="N17" s="87"/>
      <c r="O17" s="87"/>
    </row>
    <row r="18" spans="1:15" ht="13.5" customHeight="1">
      <c r="A18" s="104" t="s">
        <v>126</v>
      </c>
      <c r="B18" s="105" t="s">
        <v>127</v>
      </c>
      <c r="C18" s="81"/>
      <c r="D18" s="81"/>
      <c r="E18" s="81"/>
      <c r="F18" s="81"/>
      <c r="G18" s="81"/>
      <c r="H18" s="81"/>
      <c r="I18" s="99">
        <v>65000</v>
      </c>
      <c r="J18" s="80"/>
      <c r="K18" s="103"/>
      <c r="L18" s="96"/>
      <c r="M18" s="96"/>
      <c r="N18" s="87"/>
      <c r="O18" s="87"/>
    </row>
    <row r="19" spans="1:15" ht="13.5" customHeight="1">
      <c r="A19" s="102" t="s">
        <v>128</v>
      </c>
      <c r="B19" s="82" t="s">
        <v>129</v>
      </c>
      <c r="G19" s="106"/>
      <c r="I19" s="99">
        <v>93000</v>
      </c>
      <c r="J19" s="107"/>
      <c r="K19" s="103"/>
      <c r="L19" s="87"/>
      <c r="M19" s="87"/>
      <c r="N19" s="87"/>
      <c r="O19" s="87"/>
    </row>
    <row r="20" spans="8:11" ht="13.5" customHeight="1">
      <c r="H20" s="91" t="s">
        <v>130</v>
      </c>
      <c r="I20" s="108">
        <f>SUM(I16:I19)</f>
        <v>223000</v>
      </c>
      <c r="J20" s="80"/>
      <c r="K20" s="106"/>
    </row>
    <row r="21" spans="2:10" ht="13.5" customHeight="1">
      <c r="B21" s="90" t="s">
        <v>131</v>
      </c>
      <c r="H21" s="91"/>
      <c r="I21" s="109">
        <f>+I20+I13</f>
        <v>623000</v>
      </c>
      <c r="J21" s="80"/>
    </row>
    <row r="22" spans="1:10" ht="13.5" customHeight="1">
      <c r="A22" s="110"/>
      <c r="B22" s="110"/>
      <c r="C22" s="80"/>
      <c r="D22" s="80"/>
      <c r="E22" s="80"/>
      <c r="F22" s="80"/>
      <c r="G22" s="111"/>
      <c r="H22" s="80"/>
      <c r="I22" s="80"/>
      <c r="J22" s="107"/>
    </row>
    <row r="23" spans="1:10" ht="12.75">
      <c r="A23" s="110"/>
      <c r="B23" s="110"/>
      <c r="C23" s="80"/>
      <c r="D23" s="80"/>
      <c r="E23" s="80"/>
      <c r="F23" s="80"/>
      <c r="G23" s="111"/>
      <c r="H23" s="80"/>
      <c r="I23" s="80"/>
      <c r="J23" s="80"/>
    </row>
    <row r="24" spans="1:10" ht="12.75">
      <c r="A24" s="110"/>
      <c r="B24" s="110"/>
      <c r="D24" s="80"/>
      <c r="E24" s="80"/>
      <c r="F24" s="87"/>
      <c r="G24" s="81"/>
      <c r="H24" s="112"/>
      <c r="I24" s="101"/>
      <c r="J24" s="80"/>
    </row>
    <row r="25" spans="3:9" ht="12.75">
      <c r="C25" s="253"/>
      <c r="D25" s="253"/>
      <c r="E25" s="253"/>
      <c r="F25" s="253"/>
      <c r="G25" s="253"/>
      <c r="H25" s="253"/>
      <c r="I25" s="124"/>
    </row>
    <row r="26" spans="1:10" ht="12.75">
      <c r="A26" s="110"/>
      <c r="B26" s="110"/>
      <c r="D26" s="80"/>
      <c r="E26" s="80"/>
      <c r="F26" s="87"/>
      <c r="G26" s="81"/>
      <c r="H26" s="112"/>
      <c r="I26" s="124"/>
      <c r="J26" s="80"/>
    </row>
    <row r="27" spans="3:9" ht="12.75">
      <c r="C27" s="253"/>
      <c r="D27" s="253"/>
      <c r="E27" s="253"/>
      <c r="F27" s="253"/>
      <c r="G27" s="253"/>
      <c r="H27" s="253"/>
      <c r="I27" s="124"/>
    </row>
    <row r="28" spans="3:9" ht="12.75">
      <c r="C28" s="118"/>
      <c r="D28" s="125"/>
      <c r="E28" s="81"/>
      <c r="F28" s="81"/>
      <c r="G28" s="81"/>
      <c r="H28" s="81"/>
      <c r="I28" s="124"/>
    </row>
    <row r="29" spans="3:9" ht="12.75">
      <c r="C29" s="81"/>
      <c r="D29" s="81"/>
      <c r="E29" s="81"/>
      <c r="F29" s="81"/>
      <c r="G29" s="81"/>
      <c r="H29" s="81"/>
      <c r="I29" s="124"/>
    </row>
    <row r="30" spans="3:9" ht="13.5" customHeight="1">
      <c r="C30" s="251"/>
      <c r="D30" s="251"/>
      <c r="E30" s="251"/>
      <c r="F30" s="251"/>
      <c r="G30" s="251"/>
      <c r="H30" s="251"/>
      <c r="I30" s="124"/>
    </row>
    <row r="31" ht="12.75">
      <c r="I31" s="126"/>
    </row>
  </sheetData>
  <sheetProtection password="E2BF" sheet="1" objects="1" scenarios="1"/>
  <mergeCells count="11">
    <mergeCell ref="C27:H27"/>
    <mergeCell ref="C30:H30"/>
    <mergeCell ref="A7:I7"/>
    <mergeCell ref="A8:I8"/>
    <mergeCell ref="B9:I9"/>
    <mergeCell ref="C25:H25"/>
    <mergeCell ref="A1:B2"/>
    <mergeCell ref="A3:D3"/>
    <mergeCell ref="E3:I3"/>
    <mergeCell ref="A4:D4"/>
    <mergeCell ref="E4:I4"/>
  </mergeCells>
  <printOptions horizontalCentered="1"/>
  <pageMargins left="0.5902777777777778" right="0.5902777777777778" top="1.5750000000000002" bottom="0.9840277777777778" header="0.9055555555555556" footer="0.5118055555555556"/>
  <pageSetup horizontalDpi="300" verticalDpi="300" orientation="portrait" paperSize="9" scale="90" r:id="rId1"/>
  <headerFooter alignWithMargins="0">
    <oddHeader>&amp;LRegione Piemonte&amp;RBando Programmi territoriali integrati per gli anni 2006-2007
Quadro finanziario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31"/>
  <sheetViews>
    <sheetView view="pageBreakPreview" zoomScaleNormal="75" zoomScaleSheetLayoutView="100" workbookViewId="0" topLeftCell="A1">
      <selection activeCell="B9" sqref="B9:I9"/>
    </sheetView>
  </sheetViews>
  <sheetFormatPr defaultColWidth="9.140625" defaultRowHeight="12.75"/>
  <cols>
    <col min="1" max="1" width="7.57421875" style="0" customWidth="1"/>
    <col min="3" max="3" width="10.28125" style="0" customWidth="1"/>
    <col min="4" max="4" width="10.57421875" style="0" customWidth="1"/>
    <col min="9" max="9" width="16.7109375" style="0" customWidth="1"/>
    <col min="10" max="10" width="8.57421875" style="0" customWidth="1"/>
    <col min="11" max="11" width="18.28125" style="0" customWidth="1"/>
    <col min="12" max="12" width="10.8515625" style="0" customWidth="1"/>
    <col min="13" max="14" width="14.57421875" style="0" customWidth="1"/>
  </cols>
  <sheetData>
    <row r="1" spans="1:9" ht="13.5" customHeight="1">
      <c r="A1" s="243" t="s">
        <v>107</v>
      </c>
      <c r="B1" s="243"/>
      <c r="C1" s="83"/>
      <c r="D1" s="83"/>
      <c r="E1" s="83"/>
      <c r="F1" s="83"/>
      <c r="G1" s="83"/>
      <c r="H1" s="83"/>
      <c r="I1" s="83"/>
    </row>
    <row r="2" spans="1:9" ht="13.5" customHeight="1">
      <c r="A2" s="243"/>
      <c r="B2" s="243"/>
      <c r="C2" s="84">
        <v>1</v>
      </c>
      <c r="D2" s="85">
        <v>2</v>
      </c>
      <c r="E2" s="84">
        <v>3</v>
      </c>
      <c r="F2" s="84">
        <v>4</v>
      </c>
      <c r="G2" s="83"/>
      <c r="H2" s="83"/>
      <c r="I2" s="83"/>
    </row>
    <row r="3" spans="1:9" ht="42" customHeight="1">
      <c r="A3" s="244" t="s">
        <v>108</v>
      </c>
      <c r="B3" s="244"/>
      <c r="C3" s="244"/>
      <c r="D3" s="244"/>
      <c r="E3" s="244" t="s">
        <v>105</v>
      </c>
      <c r="F3" s="244"/>
      <c r="G3" s="244"/>
      <c r="H3" s="244"/>
      <c r="I3" s="244"/>
    </row>
    <row r="4" spans="1:9" ht="42" customHeight="1">
      <c r="A4" s="245" t="s">
        <v>110</v>
      </c>
      <c r="B4" s="245"/>
      <c r="C4" s="245"/>
      <c r="D4" s="245"/>
      <c r="E4" s="245" t="s">
        <v>139</v>
      </c>
      <c r="F4" s="245"/>
      <c r="G4" s="245"/>
      <c r="H4" s="245"/>
      <c r="I4" s="245"/>
    </row>
    <row r="5" spans="1:9" ht="15.75">
      <c r="A5" s="86"/>
      <c r="B5" s="86"/>
      <c r="C5" s="86"/>
      <c r="D5" s="86"/>
      <c r="E5" s="86"/>
      <c r="F5" s="86"/>
      <c r="G5" s="86"/>
      <c r="H5" s="86"/>
      <c r="I5" s="86"/>
    </row>
    <row r="6" spans="1:10" ht="15.75">
      <c r="A6" s="1" t="s">
        <v>112</v>
      </c>
      <c r="B6" s="80"/>
      <c r="J6" s="80"/>
    </row>
    <row r="7" spans="1:15" ht="20.25" customHeight="1">
      <c r="A7" s="248" t="s">
        <v>113</v>
      </c>
      <c r="B7" s="248"/>
      <c r="C7" s="248"/>
      <c r="D7" s="248"/>
      <c r="E7" s="248"/>
      <c r="F7" s="248"/>
      <c r="G7" s="248"/>
      <c r="H7" s="248"/>
      <c r="I7" s="248"/>
      <c r="J7" s="80"/>
      <c r="K7" s="87"/>
      <c r="L7" s="87"/>
      <c r="M7" s="87"/>
      <c r="N7" s="87"/>
      <c r="O7" s="87"/>
    </row>
    <row r="8" spans="1:15" ht="36" customHeight="1">
      <c r="A8" s="252" t="s">
        <v>140</v>
      </c>
      <c r="B8" s="252"/>
      <c r="C8" s="252"/>
      <c r="D8" s="252"/>
      <c r="E8" s="252"/>
      <c r="F8" s="252"/>
      <c r="G8" s="252"/>
      <c r="H8" s="252"/>
      <c r="I8" s="252"/>
      <c r="J8" s="80"/>
      <c r="K8" s="87"/>
      <c r="L8" s="87"/>
      <c r="M8" s="87"/>
      <c r="N8" s="87"/>
      <c r="O8" s="87"/>
    </row>
    <row r="9" spans="1:15" ht="29.25" customHeight="1">
      <c r="A9" s="127" t="s">
        <v>115</v>
      </c>
      <c r="B9" s="254" t="s">
        <v>141</v>
      </c>
      <c r="C9" s="254"/>
      <c r="D9" s="254"/>
      <c r="E9" s="254"/>
      <c r="F9" s="254"/>
      <c r="G9" s="254"/>
      <c r="H9" s="254"/>
      <c r="I9" s="254"/>
      <c r="J9" s="80"/>
      <c r="K9" s="87"/>
      <c r="L9" s="87"/>
      <c r="M9" s="87"/>
      <c r="N9" s="87"/>
      <c r="O9" s="87"/>
    </row>
    <row r="10" spans="2:15" ht="12.75">
      <c r="B10" s="90"/>
      <c r="H10" s="91"/>
      <c r="I10" s="92"/>
      <c r="J10" s="80"/>
      <c r="K10" s="87"/>
      <c r="L10" s="87"/>
      <c r="M10" s="93"/>
      <c r="N10" s="87"/>
      <c r="O10" s="87"/>
    </row>
    <row r="11" spans="2:15" ht="13.5" customHeight="1">
      <c r="B11" s="94" t="s">
        <v>117</v>
      </c>
      <c r="J11" s="80"/>
      <c r="K11" s="87"/>
      <c r="L11" s="87"/>
      <c r="M11" s="95"/>
      <c r="N11" s="87"/>
      <c r="O11" s="87"/>
    </row>
    <row r="12" spans="10:15" ht="13.5" customHeight="1">
      <c r="J12" s="80"/>
      <c r="K12" s="96"/>
      <c r="L12" s="87"/>
      <c r="M12" s="97"/>
      <c r="N12" s="87"/>
      <c r="O12" s="87"/>
    </row>
    <row r="13" spans="1:15" ht="13.5" customHeight="1">
      <c r="A13" s="98" t="s">
        <v>118</v>
      </c>
      <c r="B13" s="94" t="s">
        <v>119</v>
      </c>
      <c r="C13" s="94"/>
      <c r="D13" s="94"/>
      <c r="I13" s="99">
        <v>320000</v>
      </c>
      <c r="J13" s="80"/>
      <c r="K13" s="87"/>
      <c r="L13" s="87"/>
      <c r="M13" s="87"/>
      <c r="N13" s="87"/>
      <c r="O13" s="87"/>
    </row>
    <row r="14" spans="9:15" ht="13.5" customHeight="1">
      <c r="I14" s="100"/>
      <c r="J14" s="80"/>
      <c r="K14" s="100"/>
      <c r="L14" s="87"/>
      <c r="M14" s="87"/>
      <c r="N14" s="87"/>
      <c r="O14" s="87"/>
    </row>
    <row r="15" spans="1:15" ht="13.5" customHeight="1">
      <c r="A15" s="98" t="s">
        <v>120</v>
      </c>
      <c r="B15" s="94" t="s">
        <v>121</v>
      </c>
      <c r="C15" s="94"/>
      <c r="D15" s="98"/>
      <c r="I15" s="100"/>
      <c r="J15" s="80"/>
      <c r="K15" s="101"/>
      <c r="L15" s="96"/>
      <c r="M15" s="87"/>
      <c r="N15" s="93"/>
      <c r="O15" s="87"/>
    </row>
    <row r="16" spans="1:15" ht="13.5" customHeight="1">
      <c r="A16" s="102" t="s">
        <v>122</v>
      </c>
      <c r="B16" s="77" t="s">
        <v>123</v>
      </c>
      <c r="C16" s="94"/>
      <c r="D16" s="98"/>
      <c r="I16" s="99"/>
      <c r="J16" s="80"/>
      <c r="K16" s="87"/>
      <c r="L16" s="87"/>
      <c r="M16" s="87"/>
      <c r="N16" s="87"/>
      <c r="O16" s="87"/>
    </row>
    <row r="17" spans="1:15" ht="13.5" customHeight="1">
      <c r="A17" s="102" t="s">
        <v>124</v>
      </c>
      <c r="B17" s="82" t="s">
        <v>125</v>
      </c>
      <c r="I17" s="99"/>
      <c r="J17" s="80"/>
      <c r="K17" s="103"/>
      <c r="L17" s="96"/>
      <c r="M17" s="87"/>
      <c r="N17" s="87"/>
      <c r="O17" s="87"/>
    </row>
    <row r="18" spans="1:15" ht="13.5" customHeight="1">
      <c r="A18" s="104" t="s">
        <v>126</v>
      </c>
      <c r="B18" s="105" t="s">
        <v>127</v>
      </c>
      <c r="C18" s="81"/>
      <c r="D18" s="81"/>
      <c r="E18" s="81"/>
      <c r="F18" s="81"/>
      <c r="G18" s="81"/>
      <c r="H18" s="81"/>
      <c r="I18" s="99">
        <v>27000</v>
      </c>
      <c r="J18" s="80"/>
      <c r="K18" s="103"/>
      <c r="L18" s="96"/>
      <c r="M18" s="96"/>
      <c r="N18" s="87"/>
      <c r="O18" s="87"/>
    </row>
    <row r="19" spans="1:15" ht="13.5" customHeight="1">
      <c r="A19" s="102" t="s">
        <v>128</v>
      </c>
      <c r="B19" s="82" t="s">
        <v>129</v>
      </c>
      <c r="G19" s="106"/>
      <c r="I19" s="99">
        <v>37400</v>
      </c>
      <c r="J19" s="107"/>
      <c r="K19" s="103"/>
      <c r="L19" s="87"/>
      <c r="M19" s="87"/>
      <c r="N19" s="87"/>
      <c r="O19" s="87"/>
    </row>
    <row r="20" spans="8:11" ht="13.5" customHeight="1">
      <c r="H20" s="91" t="s">
        <v>130</v>
      </c>
      <c r="I20" s="108">
        <f>SUM(I16:I19)</f>
        <v>64400</v>
      </c>
      <c r="J20" s="80"/>
      <c r="K20" s="106"/>
    </row>
    <row r="21" spans="2:10" ht="13.5" customHeight="1">
      <c r="B21" s="90" t="s">
        <v>131</v>
      </c>
      <c r="H21" s="91"/>
      <c r="I21" s="109">
        <f>+I20+I13</f>
        <v>384400</v>
      </c>
      <c r="J21" s="80"/>
    </row>
    <row r="22" spans="1:10" ht="13.5" customHeight="1">
      <c r="A22" s="110"/>
      <c r="B22" s="110"/>
      <c r="C22" s="80"/>
      <c r="D22" s="80"/>
      <c r="E22" s="80"/>
      <c r="F22" s="80"/>
      <c r="G22" s="111"/>
      <c r="H22" s="80"/>
      <c r="I22" s="80"/>
      <c r="J22" s="107"/>
    </row>
    <row r="23" spans="1:10" ht="12.75">
      <c r="A23" s="110"/>
      <c r="B23" s="110"/>
      <c r="C23" s="80"/>
      <c r="D23" s="80"/>
      <c r="E23" s="80"/>
      <c r="F23" s="80"/>
      <c r="G23" s="111"/>
      <c r="H23" s="80"/>
      <c r="I23" s="80"/>
      <c r="J23" s="80"/>
    </row>
    <row r="24" spans="1:10" ht="12.75">
      <c r="A24" s="110"/>
      <c r="B24" s="110"/>
      <c r="D24" s="80"/>
      <c r="E24" s="80"/>
      <c r="F24" s="87"/>
      <c r="G24" s="81"/>
      <c r="H24" s="112"/>
      <c r="I24" s="101"/>
      <c r="J24" s="80"/>
    </row>
    <row r="25" spans="3:9" ht="12.75">
      <c r="C25" s="253"/>
      <c r="D25" s="253"/>
      <c r="E25" s="253"/>
      <c r="F25" s="253"/>
      <c r="G25" s="253"/>
      <c r="H25" s="253"/>
      <c r="I25" s="124"/>
    </row>
    <row r="26" spans="1:10" ht="12.75">
      <c r="A26" s="110"/>
      <c r="B26" s="110"/>
      <c r="D26" s="80"/>
      <c r="E26" s="80"/>
      <c r="F26" s="87"/>
      <c r="G26" s="81"/>
      <c r="H26" s="112"/>
      <c r="I26" s="124"/>
      <c r="J26" s="80"/>
    </row>
    <row r="27" spans="3:9" ht="12.75">
      <c r="C27" s="253"/>
      <c r="D27" s="253"/>
      <c r="E27" s="253"/>
      <c r="F27" s="253"/>
      <c r="G27" s="253"/>
      <c r="H27" s="253"/>
      <c r="I27" s="124"/>
    </row>
    <row r="28" spans="3:9" ht="12.75">
      <c r="C28" s="118"/>
      <c r="D28" s="125"/>
      <c r="E28" s="81"/>
      <c r="F28" s="81"/>
      <c r="G28" s="81"/>
      <c r="H28" s="81"/>
      <c r="I28" s="124"/>
    </row>
    <row r="29" spans="3:9" ht="12.75">
      <c r="C29" s="81"/>
      <c r="D29" s="81"/>
      <c r="E29" s="81"/>
      <c r="F29" s="81"/>
      <c r="G29" s="81"/>
      <c r="H29" s="81"/>
      <c r="I29" s="124"/>
    </row>
    <row r="30" spans="3:9" ht="13.5" customHeight="1">
      <c r="C30" s="251"/>
      <c r="D30" s="251"/>
      <c r="E30" s="251"/>
      <c r="F30" s="251"/>
      <c r="G30" s="251"/>
      <c r="H30" s="251"/>
      <c r="I30" s="124"/>
    </row>
    <row r="31" ht="12.75">
      <c r="I31" s="126"/>
    </row>
  </sheetData>
  <sheetProtection password="E2BF" sheet="1" objects="1" scenarios="1"/>
  <mergeCells count="11">
    <mergeCell ref="C27:H27"/>
    <mergeCell ref="C30:H30"/>
    <mergeCell ref="A7:I7"/>
    <mergeCell ref="A8:I8"/>
    <mergeCell ref="B9:I9"/>
    <mergeCell ref="C25:H25"/>
    <mergeCell ref="A1:B2"/>
    <mergeCell ref="A3:D3"/>
    <mergeCell ref="E3:I3"/>
    <mergeCell ref="A4:D4"/>
    <mergeCell ref="E4:I4"/>
  </mergeCells>
  <printOptions horizontalCentered="1"/>
  <pageMargins left="0.5902777777777778" right="0.5902777777777778" top="1.5750000000000002" bottom="0.9840277777777778" header="0.9055555555555556" footer="0.5118055555555556"/>
  <pageSetup horizontalDpi="300" verticalDpi="300" orientation="portrait" paperSize="9" scale="90" r:id="rId1"/>
  <headerFooter alignWithMargins="0">
    <oddHeader>&amp;LRegione Piemonte&amp;RBando Programmi territoriali integrati per gli anni 2006-2007
Quadro finanziario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5"/>
  <sheetViews>
    <sheetView zoomScaleSheetLayoutView="100" workbookViewId="0" topLeftCell="A1">
      <selection activeCell="H35" sqref="H35"/>
    </sheetView>
  </sheetViews>
  <sheetFormatPr defaultColWidth="9.140625" defaultRowHeight="12.75"/>
  <cols>
    <col min="1" max="1" width="10.8515625" style="0" customWidth="1"/>
    <col min="2" max="3" width="14.57421875" style="0" customWidth="1"/>
    <col min="8" max="8" width="17.28125" style="0" bestFit="1" customWidth="1"/>
  </cols>
  <sheetData>
    <row r="1" spans="1:8" ht="13.5" customHeight="1">
      <c r="A1" s="257" t="s">
        <v>285</v>
      </c>
      <c r="B1" s="257"/>
      <c r="C1" s="257"/>
      <c r="D1" s="257"/>
      <c r="E1" s="257"/>
      <c r="F1" s="257"/>
      <c r="G1" s="257"/>
      <c r="H1" s="257"/>
    </row>
    <row r="2" ht="13.5" customHeight="1"/>
    <row r="3" spans="1:8" ht="19.5" customHeight="1">
      <c r="A3" s="258" t="s">
        <v>107</v>
      </c>
      <c r="B3" s="258"/>
      <c r="C3" s="194">
        <v>1</v>
      </c>
      <c r="D3" s="195">
        <v>2</v>
      </c>
      <c r="E3" s="196">
        <v>3</v>
      </c>
      <c r="F3" s="194">
        <v>4</v>
      </c>
      <c r="G3" s="194"/>
      <c r="H3" s="194"/>
    </row>
    <row r="4" spans="1:8" ht="19.5" customHeight="1">
      <c r="A4" s="258" t="s">
        <v>108</v>
      </c>
      <c r="B4" s="258"/>
      <c r="C4" s="258"/>
      <c r="D4" s="258"/>
      <c r="E4" s="258" t="s">
        <v>26</v>
      </c>
      <c r="F4" s="258"/>
      <c r="G4" s="258"/>
      <c r="H4" s="258"/>
    </row>
    <row r="5" spans="1:8" ht="12.75">
      <c r="A5" s="245" t="s">
        <v>110</v>
      </c>
      <c r="B5" s="245"/>
      <c r="C5" s="245"/>
      <c r="D5" s="245"/>
      <c r="E5" s="245" t="s">
        <v>142</v>
      </c>
      <c r="F5" s="245"/>
      <c r="G5" s="245"/>
      <c r="H5" s="245"/>
    </row>
    <row r="6" spans="1:8" ht="12.75">
      <c r="A6" s="259"/>
      <c r="B6" s="259"/>
      <c r="C6" s="259"/>
      <c r="D6" s="259"/>
      <c r="E6" s="259"/>
      <c r="F6" s="259"/>
      <c r="G6" s="259"/>
      <c r="H6" s="259"/>
    </row>
    <row r="7" ht="20.25" customHeight="1"/>
    <row r="8" spans="1:8" ht="19.5" customHeight="1">
      <c r="A8" s="248" t="s">
        <v>113</v>
      </c>
      <c r="B8" s="248"/>
      <c r="C8" s="248"/>
      <c r="D8" s="248"/>
      <c r="E8" s="248"/>
      <c r="F8" s="248"/>
      <c r="G8" s="248"/>
      <c r="H8" s="248"/>
    </row>
    <row r="9" spans="1:8" ht="19.5" customHeight="1">
      <c r="A9" s="249" t="s">
        <v>143</v>
      </c>
      <c r="B9" s="249"/>
      <c r="C9" s="249"/>
      <c r="D9" s="249"/>
      <c r="E9" s="249"/>
      <c r="F9" s="249"/>
      <c r="G9" s="249"/>
      <c r="H9" s="249"/>
    </row>
    <row r="10" spans="1:8" ht="30" customHeight="1">
      <c r="A10" s="89" t="s">
        <v>115</v>
      </c>
      <c r="B10" s="250" t="s">
        <v>144</v>
      </c>
      <c r="C10" s="250"/>
      <c r="D10" s="250"/>
      <c r="E10" s="250"/>
      <c r="F10" s="250"/>
      <c r="G10" s="250"/>
      <c r="H10" s="250"/>
    </row>
    <row r="11" spans="2:8" ht="13.5" customHeight="1">
      <c r="B11" s="90"/>
      <c r="G11" s="91"/>
      <c r="H11" s="171"/>
    </row>
    <row r="12" ht="13.5" customHeight="1">
      <c r="B12" s="94" t="s">
        <v>247</v>
      </c>
    </row>
    <row r="13" ht="13.5" customHeight="1"/>
    <row r="14" spans="1:8" ht="13.5" customHeight="1">
      <c r="A14" s="98" t="s">
        <v>118</v>
      </c>
      <c r="B14" s="94" t="s">
        <v>248</v>
      </c>
      <c r="C14" s="94"/>
      <c r="D14" s="94"/>
      <c r="H14" s="111"/>
    </row>
    <row r="15" spans="1:8" ht="13.5" customHeight="1">
      <c r="A15" s="172" t="s">
        <v>249</v>
      </c>
      <c r="B15" s="173" t="s">
        <v>250</v>
      </c>
      <c r="H15" s="197">
        <v>1500000</v>
      </c>
    </row>
    <row r="16" spans="1:8" ht="13.5" customHeight="1">
      <c r="A16" s="172" t="s">
        <v>251</v>
      </c>
      <c r="B16" s="173" t="s">
        <v>252</v>
      </c>
      <c r="H16" s="197">
        <v>15000</v>
      </c>
    </row>
    <row r="17" spans="1:8" ht="13.5" customHeight="1">
      <c r="A17" s="172" t="s">
        <v>253</v>
      </c>
      <c r="B17" s="173" t="s">
        <v>286</v>
      </c>
      <c r="H17" s="197">
        <v>15000</v>
      </c>
    </row>
    <row r="18" spans="1:8" ht="13.5" customHeight="1">
      <c r="A18" s="98" t="s">
        <v>255</v>
      </c>
      <c r="B18" s="142" t="s">
        <v>256</v>
      </c>
      <c r="C18" s="94"/>
      <c r="D18" s="94"/>
      <c r="E18" s="94"/>
      <c r="F18" s="94"/>
      <c r="G18" s="143"/>
      <c r="H18" s="198">
        <f>H15-(H16+H17)</f>
        <v>1470000</v>
      </c>
    </row>
    <row r="19" spans="1:8" ht="13.5" customHeight="1" thickBot="1">
      <c r="A19" s="98" t="s">
        <v>257</v>
      </c>
      <c r="B19" s="142" t="s">
        <v>258</v>
      </c>
      <c r="C19" s="94"/>
      <c r="D19" s="94"/>
      <c r="E19" s="94"/>
      <c r="F19" s="176"/>
      <c r="G19" s="94"/>
      <c r="H19" s="177">
        <f>+H18+H17+H16</f>
        <v>1500000</v>
      </c>
    </row>
    <row r="20" ht="13.5" customHeight="1">
      <c r="H20" s="178"/>
    </row>
    <row r="21" spans="1:8" ht="13.5" customHeight="1">
      <c r="A21" s="98" t="s">
        <v>120</v>
      </c>
      <c r="B21" s="94" t="s">
        <v>121</v>
      </c>
      <c r="C21" s="94"/>
      <c r="D21" s="98"/>
      <c r="H21" s="178"/>
    </row>
    <row r="22" spans="1:8" ht="13.5" customHeight="1">
      <c r="A22" s="102" t="s">
        <v>122</v>
      </c>
      <c r="B22" s="77" t="s">
        <v>259</v>
      </c>
      <c r="C22" s="94"/>
      <c r="D22" s="98"/>
      <c r="H22" s="197"/>
    </row>
    <row r="23" spans="1:8" ht="12.75">
      <c r="A23" s="102" t="s">
        <v>260</v>
      </c>
      <c r="B23" s="77" t="s">
        <v>261</v>
      </c>
      <c r="C23" s="94"/>
      <c r="D23" s="98"/>
      <c r="H23" s="197"/>
    </row>
    <row r="24" spans="1:8" ht="12.75">
      <c r="A24" s="172" t="s">
        <v>124</v>
      </c>
      <c r="B24" s="173" t="s">
        <v>262</v>
      </c>
      <c r="H24" s="197"/>
    </row>
    <row r="25" spans="1:8" ht="12.75">
      <c r="A25" s="179" t="s">
        <v>126</v>
      </c>
      <c r="B25" s="180" t="s">
        <v>263</v>
      </c>
      <c r="C25" s="81"/>
      <c r="D25" s="81"/>
      <c r="E25" s="81"/>
      <c r="F25" s="81"/>
      <c r="G25" s="81"/>
      <c r="H25" s="197"/>
    </row>
    <row r="26" spans="1:8" ht="12.75">
      <c r="A26" s="172" t="s">
        <v>128</v>
      </c>
      <c r="B26" s="173" t="s">
        <v>264</v>
      </c>
      <c r="H26" s="197"/>
    </row>
    <row r="27" spans="1:8" ht="12.75">
      <c r="A27" s="181" t="s">
        <v>196</v>
      </c>
      <c r="B27" s="182" t="s">
        <v>125</v>
      </c>
      <c r="C27" s="183"/>
      <c r="D27" s="183"/>
      <c r="E27" s="183"/>
      <c r="F27" s="183"/>
      <c r="G27" s="183"/>
      <c r="H27" s="197">
        <v>500000</v>
      </c>
    </row>
    <row r="28" spans="1:8" ht="12.75">
      <c r="A28" s="172" t="s">
        <v>198</v>
      </c>
      <c r="B28" s="173" t="s">
        <v>287</v>
      </c>
      <c r="H28" s="197"/>
    </row>
    <row r="29" spans="1:8" ht="12.75">
      <c r="A29" s="185" t="s">
        <v>200</v>
      </c>
      <c r="B29" s="255" t="s">
        <v>268</v>
      </c>
      <c r="C29" s="255"/>
      <c r="D29" s="256"/>
      <c r="E29" s="256"/>
      <c r="G29" s="170"/>
      <c r="H29" s="199">
        <v>120000</v>
      </c>
    </row>
    <row r="30" spans="1:8" ht="12.75">
      <c r="A30" s="179" t="s">
        <v>202</v>
      </c>
      <c r="B30" s="187" t="s">
        <v>271</v>
      </c>
      <c r="C30" s="81"/>
      <c r="D30" s="81"/>
      <c r="E30" s="81"/>
      <c r="G30" s="81"/>
      <c r="H30" s="197"/>
    </row>
    <row r="31" spans="1:8" ht="12.75">
      <c r="A31" s="179" t="s">
        <v>272</v>
      </c>
      <c r="B31" s="187" t="s">
        <v>273</v>
      </c>
      <c r="C31" s="81"/>
      <c r="D31" s="81"/>
      <c r="E31" s="81"/>
      <c r="G31" s="81"/>
      <c r="H31" s="197"/>
    </row>
    <row r="32" spans="1:8" ht="12.75">
      <c r="A32" s="179" t="s">
        <v>274</v>
      </c>
      <c r="B32" s="187" t="s">
        <v>275</v>
      </c>
      <c r="C32" s="81"/>
      <c r="D32" s="81"/>
      <c r="E32" s="81"/>
      <c r="G32" s="81"/>
      <c r="H32" s="197"/>
    </row>
    <row r="33" spans="1:8" ht="12.75">
      <c r="A33" s="172" t="s">
        <v>276</v>
      </c>
      <c r="B33" s="187" t="s">
        <v>129</v>
      </c>
      <c r="G33" s="80"/>
      <c r="H33" s="197">
        <v>180000</v>
      </c>
    </row>
    <row r="34" spans="7:8" ht="13.5" thickBot="1">
      <c r="G34" s="91" t="s">
        <v>130</v>
      </c>
      <c r="H34" s="188">
        <f>SUM(H22:H33)</f>
        <v>800000</v>
      </c>
    </row>
    <row r="35" spans="2:8" ht="13.5" thickBot="1">
      <c r="B35" s="90" t="s">
        <v>131</v>
      </c>
      <c r="G35" s="91"/>
      <c r="H35" s="189">
        <f>H19+H34</f>
        <v>2300000</v>
      </c>
    </row>
  </sheetData>
  <sheetProtection password="E2BF" sheet="1" objects="1" scenarios="1"/>
  <mergeCells count="10">
    <mergeCell ref="A1:H1"/>
    <mergeCell ref="A4:D4"/>
    <mergeCell ref="E4:H4"/>
    <mergeCell ref="A5:D6"/>
    <mergeCell ref="E5:H6"/>
    <mergeCell ref="A3:B3"/>
    <mergeCell ref="A8:H8"/>
    <mergeCell ref="A9:H9"/>
    <mergeCell ref="B10:H10"/>
    <mergeCell ref="B29:E29"/>
  </mergeCells>
  <printOptions horizontalCentered="1"/>
  <pageMargins left="0.5902777777777778" right="0.5902777777777778" top="1.5750000000000002" bottom="0.9840277777777778" header="0.9055555555555556" footer="0.5118055555555556"/>
  <pageSetup horizontalDpi="300" verticalDpi="300" orientation="portrait" paperSize="9" scale="90" r:id="rId1"/>
  <headerFooter alignWithMargins="0">
    <oddHeader>&amp;LRegione Piemonte&amp;RBando Programmi territoriali integrati per gli anni 2006-2007
Quadro finanziario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5"/>
  <sheetViews>
    <sheetView zoomScale="75" zoomScaleNormal="75" zoomScaleSheetLayoutView="100" workbookViewId="0" topLeftCell="A1">
      <selection activeCell="D31" sqref="D31"/>
    </sheetView>
  </sheetViews>
  <sheetFormatPr defaultColWidth="9.140625" defaultRowHeight="12.75"/>
  <cols>
    <col min="1" max="1" width="10.8515625" style="0" customWidth="1"/>
    <col min="2" max="3" width="14.57421875" style="0" customWidth="1"/>
    <col min="8" max="8" width="17.28125" style="0" bestFit="1" customWidth="1"/>
  </cols>
  <sheetData>
    <row r="1" spans="1:8" ht="13.5" customHeight="1">
      <c r="A1" s="257" t="s">
        <v>285</v>
      </c>
      <c r="B1" s="257"/>
      <c r="C1" s="257"/>
      <c r="D1" s="257"/>
      <c r="E1" s="257"/>
      <c r="F1" s="257"/>
      <c r="G1" s="257"/>
      <c r="H1" s="257"/>
    </row>
    <row r="2" ht="13.5" customHeight="1"/>
    <row r="3" spans="1:8" ht="19.5" customHeight="1">
      <c r="A3" s="258" t="s">
        <v>107</v>
      </c>
      <c r="B3" s="258"/>
      <c r="C3" s="194">
        <v>1</v>
      </c>
      <c r="D3" s="195">
        <v>2</v>
      </c>
      <c r="E3" s="196">
        <v>3</v>
      </c>
      <c r="F3" s="194">
        <v>4</v>
      </c>
      <c r="G3" s="194"/>
      <c r="H3" s="194"/>
    </row>
    <row r="4" spans="1:8" ht="19.5" customHeight="1">
      <c r="A4" s="258" t="s">
        <v>108</v>
      </c>
      <c r="B4" s="258"/>
      <c r="C4" s="258"/>
      <c r="D4" s="258"/>
      <c r="E4" s="258" t="s">
        <v>106</v>
      </c>
      <c r="F4" s="258"/>
      <c r="G4" s="258"/>
      <c r="H4" s="258"/>
    </row>
    <row r="5" spans="1:8" ht="12.75">
      <c r="A5" s="245" t="s">
        <v>110</v>
      </c>
      <c r="B5" s="245"/>
      <c r="C5" s="245"/>
      <c r="D5" s="245"/>
      <c r="E5" s="245" t="s">
        <v>295</v>
      </c>
      <c r="F5" s="245"/>
      <c r="G5" s="245"/>
      <c r="H5" s="245"/>
    </row>
    <row r="6" spans="1:8" ht="12.75">
      <c r="A6" s="259"/>
      <c r="B6" s="259"/>
      <c r="C6" s="259"/>
      <c r="D6" s="259"/>
      <c r="E6" s="259"/>
      <c r="F6" s="259"/>
      <c r="G6" s="259"/>
      <c r="H6" s="259"/>
    </row>
    <row r="7" ht="20.25" customHeight="1"/>
    <row r="8" spans="1:8" ht="19.5" customHeight="1">
      <c r="A8" s="248" t="s">
        <v>113</v>
      </c>
      <c r="B8" s="248"/>
      <c r="C8" s="248"/>
      <c r="D8" s="248"/>
      <c r="E8" s="248"/>
      <c r="F8" s="248"/>
      <c r="G8" s="248"/>
      <c r="H8" s="248"/>
    </row>
    <row r="9" spans="1:8" ht="19.5" customHeight="1">
      <c r="A9" s="252" t="s">
        <v>145</v>
      </c>
      <c r="B9" s="252"/>
      <c r="C9" s="252"/>
      <c r="D9" s="252"/>
      <c r="E9" s="252"/>
      <c r="F9" s="252"/>
      <c r="G9" s="252"/>
      <c r="H9" s="252"/>
    </row>
    <row r="10" spans="1:8" ht="30" customHeight="1">
      <c r="A10" s="89" t="s">
        <v>115</v>
      </c>
      <c r="B10" s="250" t="s">
        <v>146</v>
      </c>
      <c r="C10" s="250"/>
      <c r="D10" s="250"/>
      <c r="E10" s="250"/>
      <c r="F10" s="250"/>
      <c r="G10" s="250"/>
      <c r="H10" s="250"/>
    </row>
    <row r="11" spans="2:8" ht="13.5" customHeight="1">
      <c r="B11" s="90"/>
      <c r="G11" s="91"/>
      <c r="H11" s="171"/>
    </row>
    <row r="12" ht="13.5" customHeight="1">
      <c r="B12" s="94" t="s">
        <v>247</v>
      </c>
    </row>
    <row r="13" ht="13.5" customHeight="1"/>
    <row r="14" spans="1:8" ht="13.5" customHeight="1">
      <c r="A14" s="98" t="s">
        <v>118</v>
      </c>
      <c r="B14" s="94" t="s">
        <v>248</v>
      </c>
      <c r="C14" s="94"/>
      <c r="D14" s="94"/>
      <c r="H14" s="111"/>
    </row>
    <row r="15" spans="1:8" ht="13.5" customHeight="1">
      <c r="A15" s="172" t="s">
        <v>249</v>
      </c>
      <c r="B15" s="173" t="s">
        <v>250</v>
      </c>
      <c r="H15" s="197">
        <v>2000000</v>
      </c>
    </row>
    <row r="16" spans="1:8" ht="13.5" customHeight="1">
      <c r="A16" s="172" t="s">
        <v>251</v>
      </c>
      <c r="B16" s="173" t="s">
        <v>252</v>
      </c>
      <c r="H16" s="197">
        <v>20000</v>
      </c>
    </row>
    <row r="17" spans="1:8" ht="13.5" customHeight="1">
      <c r="A17" s="172" t="s">
        <v>253</v>
      </c>
      <c r="B17" s="173" t="s">
        <v>286</v>
      </c>
      <c r="H17" s="197">
        <v>20000</v>
      </c>
    </row>
    <row r="18" spans="1:8" ht="13.5" customHeight="1">
      <c r="A18" s="98" t="s">
        <v>255</v>
      </c>
      <c r="B18" s="142" t="s">
        <v>256</v>
      </c>
      <c r="C18" s="94"/>
      <c r="D18" s="94"/>
      <c r="E18" s="94"/>
      <c r="F18" s="94"/>
      <c r="G18" s="143"/>
      <c r="H18" s="198">
        <f>H15-(H16+H17)</f>
        <v>1960000</v>
      </c>
    </row>
    <row r="19" spans="1:8" ht="13.5" customHeight="1" thickBot="1">
      <c r="A19" s="98" t="s">
        <v>257</v>
      </c>
      <c r="B19" s="142" t="s">
        <v>258</v>
      </c>
      <c r="C19" s="94"/>
      <c r="D19" s="94"/>
      <c r="E19" s="94"/>
      <c r="F19" s="176"/>
      <c r="G19" s="94"/>
      <c r="H19" s="177">
        <f>+H18+H17+H16</f>
        <v>2000000</v>
      </c>
    </row>
    <row r="20" ht="13.5" customHeight="1">
      <c r="H20" s="178"/>
    </row>
    <row r="21" spans="1:8" ht="13.5" customHeight="1">
      <c r="A21" s="98" t="s">
        <v>120</v>
      </c>
      <c r="B21" s="94" t="s">
        <v>121</v>
      </c>
      <c r="C21" s="94"/>
      <c r="D21" s="98"/>
      <c r="H21" s="178"/>
    </row>
    <row r="22" spans="1:8" ht="13.5" customHeight="1">
      <c r="A22" s="102" t="s">
        <v>122</v>
      </c>
      <c r="B22" s="77" t="s">
        <v>259</v>
      </c>
      <c r="C22" s="94"/>
      <c r="D22" s="98"/>
      <c r="H22" s="197"/>
    </row>
    <row r="23" spans="1:8" ht="12.75">
      <c r="A23" s="102" t="s">
        <v>260</v>
      </c>
      <c r="B23" s="77" t="s">
        <v>261</v>
      </c>
      <c r="C23" s="94"/>
      <c r="D23" s="98"/>
      <c r="H23" s="197"/>
    </row>
    <row r="24" spans="1:8" ht="12.75">
      <c r="A24" s="172" t="s">
        <v>124</v>
      </c>
      <c r="B24" s="173" t="s">
        <v>262</v>
      </c>
      <c r="H24" s="197"/>
    </row>
    <row r="25" spans="1:8" ht="12.75">
      <c r="A25" s="179" t="s">
        <v>126</v>
      </c>
      <c r="B25" s="180" t="s">
        <v>263</v>
      </c>
      <c r="C25" s="81"/>
      <c r="D25" s="81"/>
      <c r="E25" s="81"/>
      <c r="F25" s="81"/>
      <c r="G25" s="81"/>
      <c r="H25" s="197"/>
    </row>
    <row r="26" spans="1:8" ht="12.75">
      <c r="A26" s="172" t="s">
        <v>128</v>
      </c>
      <c r="B26" s="173" t="s">
        <v>264</v>
      </c>
      <c r="H26" s="197"/>
    </row>
    <row r="27" spans="1:8" ht="12.75">
      <c r="A27" s="181" t="s">
        <v>196</v>
      </c>
      <c r="B27" s="182" t="s">
        <v>125</v>
      </c>
      <c r="C27" s="183"/>
      <c r="D27" s="183"/>
      <c r="E27" s="183"/>
      <c r="F27" s="183"/>
      <c r="G27" s="183"/>
      <c r="H27" s="197"/>
    </row>
    <row r="28" spans="1:8" ht="13.5" customHeight="1">
      <c r="A28" s="172" t="s">
        <v>198</v>
      </c>
      <c r="B28" s="173" t="s">
        <v>287</v>
      </c>
      <c r="H28" s="197"/>
    </row>
    <row r="29" spans="1:8" ht="12.75">
      <c r="A29" s="185" t="s">
        <v>200</v>
      </c>
      <c r="B29" s="255" t="s">
        <v>268</v>
      </c>
      <c r="C29" s="255"/>
      <c r="D29" s="256"/>
      <c r="E29" s="256"/>
      <c r="G29" s="170"/>
      <c r="H29" s="199">
        <v>150000</v>
      </c>
    </row>
    <row r="30" spans="1:8" ht="12.75">
      <c r="A30" s="179" t="s">
        <v>202</v>
      </c>
      <c r="B30" s="187" t="s">
        <v>271</v>
      </c>
      <c r="C30" s="81"/>
      <c r="D30" s="81"/>
      <c r="E30" s="81"/>
      <c r="G30" s="81"/>
      <c r="H30" s="197"/>
    </row>
    <row r="31" spans="1:8" ht="12.75">
      <c r="A31" s="179" t="s">
        <v>272</v>
      </c>
      <c r="B31" s="187" t="s">
        <v>273</v>
      </c>
      <c r="C31" s="81"/>
      <c r="D31" s="81"/>
      <c r="E31" s="81"/>
      <c r="G31" s="81"/>
      <c r="H31" s="197"/>
    </row>
    <row r="32" spans="1:8" ht="12.75">
      <c r="A32" s="179" t="s">
        <v>274</v>
      </c>
      <c r="B32" s="187" t="s">
        <v>275</v>
      </c>
      <c r="C32" s="81"/>
      <c r="D32" s="81"/>
      <c r="E32" s="81"/>
      <c r="G32" s="81"/>
      <c r="H32" s="197"/>
    </row>
    <row r="33" spans="1:8" ht="12.75">
      <c r="A33" s="172" t="s">
        <v>276</v>
      </c>
      <c r="B33" s="187" t="s">
        <v>129</v>
      </c>
      <c r="G33" s="80"/>
      <c r="H33" s="197">
        <v>230000</v>
      </c>
    </row>
    <row r="34" spans="7:8" ht="13.5" thickBot="1">
      <c r="G34" s="91" t="s">
        <v>130</v>
      </c>
      <c r="H34" s="188">
        <f>SUM(H22:H33)</f>
        <v>380000</v>
      </c>
    </row>
    <row r="35" spans="2:8" ht="13.5" thickBot="1">
      <c r="B35" s="90" t="s">
        <v>131</v>
      </c>
      <c r="G35" s="91"/>
      <c r="H35" s="189">
        <f>H19+H34</f>
        <v>2380000</v>
      </c>
    </row>
  </sheetData>
  <sheetProtection password="E2BF" sheet="1" objects="1" scenarios="1"/>
  <mergeCells count="10">
    <mergeCell ref="A1:H1"/>
    <mergeCell ref="A3:B3"/>
    <mergeCell ref="A4:D4"/>
    <mergeCell ref="E4:H4"/>
    <mergeCell ref="B10:H10"/>
    <mergeCell ref="B29:E29"/>
    <mergeCell ref="A5:D6"/>
    <mergeCell ref="E5:H6"/>
    <mergeCell ref="A8:H8"/>
    <mergeCell ref="A9:H9"/>
  </mergeCells>
  <printOptions horizontalCentered="1"/>
  <pageMargins left="0.5905511811023623" right="0.5905511811023623" top="0.7874015748031497" bottom="0.7874015748031497" header="0.9055118110236221" footer="0.5118110236220472"/>
  <pageSetup horizontalDpi="300" verticalDpi="3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1"/>
  <sheetViews>
    <sheetView view="pageBreakPreview" zoomScaleNormal="75" zoomScaleSheetLayoutView="100" workbookViewId="0" topLeftCell="A1">
      <selection activeCell="F34" sqref="F34"/>
    </sheetView>
  </sheetViews>
  <sheetFormatPr defaultColWidth="9.140625" defaultRowHeight="12.75"/>
  <cols>
    <col min="1" max="1" width="8.140625" style="0" customWidth="1"/>
    <col min="3" max="4" width="10.28125" style="0" customWidth="1"/>
    <col min="9" max="9" width="16.7109375" style="0" customWidth="1"/>
    <col min="10" max="10" width="8.57421875" style="0" customWidth="1"/>
    <col min="11" max="11" width="18.28125" style="0" customWidth="1"/>
    <col min="12" max="12" width="10.8515625" style="0" customWidth="1"/>
    <col min="13" max="14" width="14.57421875" style="0" customWidth="1"/>
  </cols>
  <sheetData>
    <row r="1" spans="1:9" ht="13.5" customHeight="1">
      <c r="A1" s="243" t="s">
        <v>107</v>
      </c>
      <c r="B1" s="243"/>
      <c r="C1" s="83"/>
      <c r="D1" s="83"/>
      <c r="E1" s="83"/>
      <c r="F1" s="83"/>
      <c r="G1" s="83"/>
      <c r="H1" s="83"/>
      <c r="I1" s="83"/>
    </row>
    <row r="2" spans="1:9" ht="13.5" customHeight="1">
      <c r="A2" s="243"/>
      <c r="B2" s="243"/>
      <c r="C2" s="84">
        <v>1</v>
      </c>
      <c r="D2" s="85">
        <v>2</v>
      </c>
      <c r="E2" s="84">
        <v>3</v>
      </c>
      <c r="F2" s="84">
        <v>4</v>
      </c>
      <c r="G2" s="83"/>
      <c r="H2" s="83"/>
      <c r="I2" s="83"/>
    </row>
    <row r="3" spans="1:9" ht="42" customHeight="1">
      <c r="A3" s="244" t="s">
        <v>108</v>
      </c>
      <c r="B3" s="244"/>
      <c r="C3" s="244"/>
      <c r="D3" s="244"/>
      <c r="E3" s="244" t="s">
        <v>147</v>
      </c>
      <c r="F3" s="244"/>
      <c r="G3" s="244"/>
      <c r="H3" s="244"/>
      <c r="I3" s="244"/>
    </row>
    <row r="4" spans="1:9" ht="42" customHeight="1">
      <c r="A4" s="245" t="s">
        <v>110</v>
      </c>
      <c r="B4" s="245"/>
      <c r="C4" s="245"/>
      <c r="D4" s="245"/>
      <c r="E4" s="245" t="s">
        <v>148</v>
      </c>
      <c r="F4" s="245"/>
      <c r="G4" s="245"/>
      <c r="H4" s="245"/>
      <c r="I4" s="245"/>
    </row>
    <row r="5" spans="1:9" ht="15.75">
      <c r="A5" s="86"/>
      <c r="B5" s="86"/>
      <c r="C5" s="86"/>
      <c r="D5" s="86"/>
      <c r="E5" s="86"/>
      <c r="F5" s="86"/>
      <c r="G5" s="86"/>
      <c r="H5" s="86"/>
      <c r="I5" s="86"/>
    </row>
    <row r="6" spans="1:10" ht="15.75">
      <c r="A6" s="1" t="s">
        <v>112</v>
      </c>
      <c r="B6" s="80"/>
      <c r="J6" s="80"/>
    </row>
    <row r="7" spans="1:15" ht="20.25" customHeight="1">
      <c r="A7" s="248" t="s">
        <v>113</v>
      </c>
      <c r="B7" s="248"/>
      <c r="C7" s="248"/>
      <c r="D7" s="248"/>
      <c r="E7" s="248"/>
      <c r="F7" s="248"/>
      <c r="G7" s="248"/>
      <c r="H7" s="248"/>
      <c r="I7" s="248"/>
      <c r="J7" s="80"/>
      <c r="K7" s="87"/>
      <c r="L7" s="87"/>
      <c r="M7" s="87"/>
      <c r="N7" s="87"/>
      <c r="O7" s="87"/>
    </row>
    <row r="8" spans="1:15" ht="36" customHeight="1">
      <c r="A8" s="252" t="s">
        <v>149</v>
      </c>
      <c r="B8" s="252"/>
      <c r="C8" s="252"/>
      <c r="D8" s="252"/>
      <c r="E8" s="252"/>
      <c r="F8" s="252"/>
      <c r="G8" s="252"/>
      <c r="H8" s="252"/>
      <c r="I8" s="252"/>
      <c r="J8" s="80"/>
      <c r="K8" s="87"/>
      <c r="L8" s="87"/>
      <c r="M8" s="87"/>
      <c r="N8" s="87"/>
      <c r="O8" s="87"/>
    </row>
    <row r="9" spans="1:15" ht="29.25" customHeight="1">
      <c r="A9" s="89" t="s">
        <v>115</v>
      </c>
      <c r="B9" s="250" t="s">
        <v>150</v>
      </c>
      <c r="C9" s="250"/>
      <c r="D9" s="250"/>
      <c r="E9" s="250"/>
      <c r="F9" s="250"/>
      <c r="G9" s="250"/>
      <c r="H9" s="250"/>
      <c r="I9" s="250"/>
      <c r="J9" s="80"/>
      <c r="K9" s="87"/>
      <c r="L9" s="87"/>
      <c r="M9" s="87"/>
      <c r="N9" s="87"/>
      <c r="O9" s="87"/>
    </row>
    <row r="10" spans="2:15" ht="12.75">
      <c r="B10" s="90"/>
      <c r="H10" s="91"/>
      <c r="I10" s="92"/>
      <c r="J10" s="80"/>
      <c r="K10" s="87"/>
      <c r="L10" s="87"/>
      <c r="M10" s="93"/>
      <c r="N10" s="87"/>
      <c r="O10" s="87"/>
    </row>
    <row r="11" spans="2:15" ht="13.5" customHeight="1">
      <c r="B11" s="94" t="s">
        <v>117</v>
      </c>
      <c r="J11" s="80"/>
      <c r="K11" s="87"/>
      <c r="L11" s="87"/>
      <c r="M11" s="95"/>
      <c r="N11" s="87"/>
      <c r="O11" s="87"/>
    </row>
    <row r="12" spans="10:15" ht="13.5" customHeight="1">
      <c r="J12" s="80"/>
      <c r="K12" s="96"/>
      <c r="L12" s="87"/>
      <c r="M12" s="97"/>
      <c r="N12" s="87"/>
      <c r="O12" s="87"/>
    </row>
    <row r="13" spans="1:15" ht="13.5" customHeight="1">
      <c r="A13" s="98" t="s">
        <v>118</v>
      </c>
      <c r="B13" s="94" t="s">
        <v>119</v>
      </c>
      <c r="C13" s="94"/>
      <c r="D13" s="94"/>
      <c r="I13" s="99">
        <v>530303.03</v>
      </c>
      <c r="J13" s="80"/>
      <c r="K13" s="87"/>
      <c r="L13" s="87"/>
      <c r="M13" s="87"/>
      <c r="N13" s="87"/>
      <c r="O13" s="87"/>
    </row>
    <row r="14" spans="9:15" ht="13.5" customHeight="1">
      <c r="I14" s="100"/>
      <c r="J14" s="80"/>
      <c r="K14" s="100"/>
      <c r="L14" s="87"/>
      <c r="M14" s="87"/>
      <c r="N14" s="87"/>
      <c r="O14" s="87"/>
    </row>
    <row r="15" spans="1:15" ht="13.5" customHeight="1">
      <c r="A15" s="98" t="s">
        <v>120</v>
      </c>
      <c r="B15" s="94" t="s">
        <v>121</v>
      </c>
      <c r="C15" s="94"/>
      <c r="D15" s="98"/>
      <c r="I15" s="100"/>
      <c r="J15" s="80"/>
      <c r="K15" s="101"/>
      <c r="L15" s="96"/>
      <c r="M15" s="87"/>
      <c r="N15" s="93"/>
      <c r="O15" s="87"/>
    </row>
    <row r="16" spans="1:15" ht="13.5" customHeight="1">
      <c r="A16" s="102" t="s">
        <v>122</v>
      </c>
      <c r="B16" s="77" t="s">
        <v>123</v>
      </c>
      <c r="C16" s="94"/>
      <c r="D16" s="98"/>
      <c r="I16" s="99"/>
      <c r="J16" s="80"/>
      <c r="K16" s="87"/>
      <c r="L16" s="87"/>
      <c r="M16" s="87"/>
      <c r="N16" s="87"/>
      <c r="O16" s="87"/>
    </row>
    <row r="17" spans="1:15" ht="13.5" customHeight="1">
      <c r="A17" s="102" t="s">
        <v>124</v>
      </c>
      <c r="B17" s="82" t="s">
        <v>125</v>
      </c>
      <c r="I17" s="99"/>
      <c r="J17" s="80"/>
      <c r="K17" s="103"/>
      <c r="L17" s="96"/>
      <c r="M17" s="87"/>
      <c r="N17" s="87"/>
      <c r="O17" s="87"/>
    </row>
    <row r="18" spans="1:15" ht="13.5" customHeight="1">
      <c r="A18" s="104" t="s">
        <v>126</v>
      </c>
      <c r="B18" s="105" t="s">
        <v>127</v>
      </c>
      <c r="C18" s="81"/>
      <c r="D18" s="81"/>
      <c r="E18" s="81"/>
      <c r="F18" s="81"/>
      <c r="G18" s="81"/>
      <c r="H18" s="81"/>
      <c r="I18" s="99">
        <f>I13*10%</f>
        <v>53030.3</v>
      </c>
      <c r="J18" s="80"/>
      <c r="K18" s="103"/>
      <c r="L18" s="96"/>
      <c r="M18" s="96"/>
      <c r="N18" s="87"/>
      <c r="O18" s="87"/>
    </row>
    <row r="19" spans="1:15" ht="13.5" customHeight="1">
      <c r="A19" s="102" t="s">
        <v>128</v>
      </c>
      <c r="B19" s="82" t="s">
        <v>129</v>
      </c>
      <c r="G19" s="106"/>
      <c r="I19" s="99">
        <f>(I13+I18)*20%</f>
        <v>116666.67</v>
      </c>
      <c r="J19" s="107"/>
      <c r="K19" s="103"/>
      <c r="L19" s="87"/>
      <c r="M19" s="87"/>
      <c r="N19" s="87"/>
      <c r="O19" s="87"/>
    </row>
    <row r="20" spans="8:11" ht="13.5" customHeight="1">
      <c r="H20" s="91" t="s">
        <v>130</v>
      </c>
      <c r="I20" s="108">
        <f>SUM(I16:I19)</f>
        <v>169696.97</v>
      </c>
      <c r="J20" s="80"/>
      <c r="K20" s="106"/>
    </row>
    <row r="21" spans="2:10" ht="13.5" customHeight="1">
      <c r="B21" s="90" t="s">
        <v>131</v>
      </c>
      <c r="H21" s="91"/>
      <c r="I21" s="109">
        <f>+I20+I13</f>
        <v>700000</v>
      </c>
      <c r="J21" s="80"/>
    </row>
    <row r="22" spans="1:10" ht="13.5" customHeight="1">
      <c r="A22" s="110"/>
      <c r="B22" s="110"/>
      <c r="C22" s="80"/>
      <c r="D22" s="80"/>
      <c r="E22" s="80"/>
      <c r="F22" s="80"/>
      <c r="G22" s="111"/>
      <c r="H22" s="80"/>
      <c r="I22" s="80"/>
      <c r="J22" s="107"/>
    </row>
    <row r="23" spans="1:10" ht="12.75">
      <c r="A23" s="110"/>
      <c r="B23" s="110"/>
      <c r="C23" s="80"/>
      <c r="D23" s="80"/>
      <c r="E23" s="80"/>
      <c r="F23" s="80"/>
      <c r="G23" s="111"/>
      <c r="H23" s="80"/>
      <c r="I23" s="80"/>
      <c r="J23" s="80"/>
    </row>
    <row r="24" spans="1:10" ht="12.75">
      <c r="A24" s="110"/>
      <c r="B24" s="110"/>
      <c r="D24" s="80"/>
      <c r="E24" s="80"/>
      <c r="F24" s="87"/>
      <c r="G24" s="81"/>
      <c r="H24" s="112"/>
      <c r="I24" s="101"/>
      <c r="J24" s="80"/>
    </row>
    <row r="25" spans="2:9" ht="12.75">
      <c r="B25" s="117"/>
      <c r="C25" s="260"/>
      <c r="D25" s="260"/>
      <c r="E25" s="260"/>
      <c r="F25" s="260"/>
      <c r="G25" s="260"/>
      <c r="H25" s="260"/>
      <c r="I25" s="124"/>
    </row>
    <row r="26" spans="1:10" ht="12.75">
      <c r="A26" s="110"/>
      <c r="B26" s="110"/>
      <c r="D26" s="80"/>
      <c r="E26" s="80"/>
      <c r="F26" s="87"/>
      <c r="G26" s="81"/>
      <c r="H26" s="112"/>
      <c r="I26" s="124"/>
      <c r="J26" s="80"/>
    </row>
    <row r="27" spans="3:9" ht="12.75">
      <c r="C27" s="253"/>
      <c r="D27" s="253"/>
      <c r="E27" s="253"/>
      <c r="F27" s="253"/>
      <c r="G27" s="253"/>
      <c r="H27" s="253"/>
      <c r="I27" s="124"/>
    </row>
    <row r="28" spans="3:9" ht="12.75">
      <c r="C28" s="118"/>
      <c r="D28" s="125"/>
      <c r="E28" s="81"/>
      <c r="F28" s="81"/>
      <c r="G28" s="81"/>
      <c r="H28" s="81"/>
      <c r="I28" s="124"/>
    </row>
    <row r="29" spans="3:9" ht="12.75">
      <c r="C29" s="81"/>
      <c r="D29" s="81"/>
      <c r="E29" s="81"/>
      <c r="F29" s="81"/>
      <c r="G29" s="81"/>
      <c r="H29" s="81"/>
      <c r="I29" s="124"/>
    </row>
    <row r="30" spans="3:9" ht="13.5" customHeight="1">
      <c r="C30" s="251"/>
      <c r="D30" s="251"/>
      <c r="E30" s="251"/>
      <c r="F30" s="251"/>
      <c r="G30" s="251"/>
      <c r="H30" s="251"/>
      <c r="I30" s="124"/>
    </row>
    <row r="31" ht="12.75">
      <c r="I31" s="126"/>
    </row>
  </sheetData>
  <sheetProtection password="E2BF" sheet="1" objects="1" scenarios="1"/>
  <mergeCells count="11">
    <mergeCell ref="C27:H27"/>
    <mergeCell ref="C30:H30"/>
    <mergeCell ref="A7:I7"/>
    <mergeCell ref="A8:I8"/>
    <mergeCell ref="B9:I9"/>
    <mergeCell ref="C25:H25"/>
    <mergeCell ref="A1:B2"/>
    <mergeCell ref="A3:D3"/>
    <mergeCell ref="E3:I3"/>
    <mergeCell ref="A4:D4"/>
    <mergeCell ref="E4:I4"/>
  </mergeCells>
  <printOptions horizontalCentered="1"/>
  <pageMargins left="0.5902777777777778" right="0.5902777777777778" top="1.5750000000000002" bottom="0.9840277777777778" header="0.9055555555555556" footer="0.5118055555555556"/>
  <pageSetup horizontalDpi="300" verticalDpi="300" orientation="portrait" paperSize="9" scale="90" r:id="rId1"/>
  <headerFooter alignWithMargins="0">
    <oddHeader>&amp;LRegione Piemonte&amp;RBando Programmi territoriali integrati per gli anni 2006-2007
Quadro finanziario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31"/>
  <sheetViews>
    <sheetView view="pageBreakPreview" zoomScaleNormal="75" zoomScaleSheetLayoutView="100" workbookViewId="0" topLeftCell="A1">
      <selection activeCell="B30" sqref="B30"/>
    </sheetView>
  </sheetViews>
  <sheetFormatPr defaultColWidth="9.140625" defaultRowHeight="12.75"/>
  <cols>
    <col min="1" max="1" width="7.7109375" style="0" customWidth="1"/>
    <col min="3" max="3" width="10.28125" style="0" customWidth="1"/>
    <col min="4" max="4" width="11.140625" style="0" customWidth="1"/>
    <col min="9" max="9" width="16.7109375" style="0" customWidth="1"/>
    <col min="10" max="10" width="8.57421875" style="0" customWidth="1"/>
    <col min="11" max="11" width="18.28125" style="0" customWidth="1"/>
    <col min="12" max="12" width="10.8515625" style="0" customWidth="1"/>
    <col min="13" max="14" width="14.57421875" style="0" customWidth="1"/>
  </cols>
  <sheetData>
    <row r="1" spans="1:9" ht="13.5" customHeight="1">
      <c r="A1" s="243" t="s">
        <v>107</v>
      </c>
      <c r="B1" s="243"/>
      <c r="C1" s="83"/>
      <c r="D1" s="83"/>
      <c r="E1" s="83"/>
      <c r="F1" s="83"/>
      <c r="G1" s="83"/>
      <c r="H1" s="83"/>
      <c r="I1" s="83"/>
    </row>
    <row r="2" spans="1:9" ht="13.5" customHeight="1">
      <c r="A2" s="243"/>
      <c r="B2" s="243"/>
      <c r="C2" s="84">
        <v>1</v>
      </c>
      <c r="D2" s="85">
        <v>2</v>
      </c>
      <c r="E2" s="84">
        <v>3</v>
      </c>
      <c r="F2" s="84">
        <v>4</v>
      </c>
      <c r="G2" s="83"/>
      <c r="H2" s="83"/>
      <c r="I2" s="83"/>
    </row>
    <row r="3" spans="1:9" ht="42" customHeight="1">
      <c r="A3" s="244" t="s">
        <v>108</v>
      </c>
      <c r="B3" s="244"/>
      <c r="C3" s="244"/>
      <c r="D3" s="244"/>
      <c r="E3" s="244" t="s">
        <v>26</v>
      </c>
      <c r="F3" s="244"/>
      <c r="G3" s="244"/>
      <c r="H3" s="244"/>
      <c r="I3" s="244"/>
    </row>
    <row r="4" spans="1:9" ht="42" customHeight="1">
      <c r="A4" s="245" t="s">
        <v>110</v>
      </c>
      <c r="B4" s="245"/>
      <c r="C4" s="245"/>
      <c r="D4" s="245"/>
      <c r="E4" s="245" t="s">
        <v>151</v>
      </c>
      <c r="F4" s="245"/>
      <c r="G4" s="245"/>
      <c r="H4" s="245"/>
      <c r="I4" s="245"/>
    </row>
    <row r="5" spans="1:9" ht="15.75">
      <c r="A5" s="86"/>
      <c r="B5" s="86"/>
      <c r="C5" s="86"/>
      <c r="D5" s="86"/>
      <c r="E5" s="86"/>
      <c r="F5" s="86"/>
      <c r="G5" s="86"/>
      <c r="H5" s="86"/>
      <c r="I5" s="86"/>
    </row>
    <row r="6" spans="1:10" ht="15.75">
      <c r="A6" s="1" t="s">
        <v>112</v>
      </c>
      <c r="B6" s="80"/>
      <c r="J6" s="80"/>
    </row>
    <row r="7" spans="1:15" ht="20.25" customHeight="1">
      <c r="A7" s="248" t="s">
        <v>113</v>
      </c>
      <c r="B7" s="248"/>
      <c r="C7" s="248"/>
      <c r="D7" s="248"/>
      <c r="E7" s="248"/>
      <c r="F7" s="248"/>
      <c r="G7" s="248"/>
      <c r="H7" s="248"/>
      <c r="I7" s="248"/>
      <c r="J7" s="80"/>
      <c r="K7" s="87"/>
      <c r="L7" s="87"/>
      <c r="M7" s="87"/>
      <c r="N7" s="87"/>
      <c r="O7" s="87"/>
    </row>
    <row r="8" spans="1:15" ht="36" customHeight="1">
      <c r="A8" s="252" t="s">
        <v>152</v>
      </c>
      <c r="B8" s="252"/>
      <c r="C8" s="252"/>
      <c r="D8" s="252"/>
      <c r="E8" s="252"/>
      <c r="F8" s="252"/>
      <c r="G8" s="252"/>
      <c r="H8" s="252"/>
      <c r="I8" s="252"/>
      <c r="J8" s="80"/>
      <c r="K8" s="87"/>
      <c r="L8" s="87"/>
      <c r="M8" s="87"/>
      <c r="N8" s="87"/>
      <c r="O8" s="87"/>
    </row>
    <row r="9" spans="1:15" ht="29.25" customHeight="1">
      <c r="A9" s="127" t="s">
        <v>115</v>
      </c>
      <c r="B9" s="254" t="s">
        <v>153</v>
      </c>
      <c r="C9" s="254"/>
      <c r="D9" s="254"/>
      <c r="E9" s="254"/>
      <c r="F9" s="254"/>
      <c r="G9" s="254"/>
      <c r="H9" s="254"/>
      <c r="I9" s="254"/>
      <c r="J9" s="80"/>
      <c r="K9" s="87"/>
      <c r="L9" s="87"/>
      <c r="M9" s="87"/>
      <c r="N9" s="87"/>
      <c r="O9" s="87"/>
    </row>
    <row r="10" spans="2:15" ht="12.75">
      <c r="B10" s="90"/>
      <c r="H10" s="91"/>
      <c r="I10" s="92"/>
      <c r="J10" s="80"/>
      <c r="K10" s="87"/>
      <c r="L10" s="87"/>
      <c r="M10" s="93"/>
      <c r="N10" s="87"/>
      <c r="O10" s="87"/>
    </row>
    <row r="11" spans="2:15" ht="13.5" customHeight="1">
      <c r="B11" s="94" t="s">
        <v>117</v>
      </c>
      <c r="J11" s="80"/>
      <c r="K11" s="87"/>
      <c r="L11" s="87"/>
      <c r="M11" s="95"/>
      <c r="N11" s="87"/>
      <c r="O11" s="87"/>
    </row>
    <row r="12" spans="10:15" ht="13.5" customHeight="1">
      <c r="J12" s="80"/>
      <c r="K12" s="96"/>
      <c r="L12" s="87"/>
      <c r="M12" s="97"/>
      <c r="N12" s="87"/>
      <c r="O12" s="87"/>
    </row>
    <row r="13" spans="1:15" ht="13.5" customHeight="1">
      <c r="A13" s="98" t="s">
        <v>118</v>
      </c>
      <c r="B13" s="94" t="s">
        <v>119</v>
      </c>
      <c r="C13" s="94"/>
      <c r="D13" s="94"/>
      <c r="I13" s="99">
        <v>140000</v>
      </c>
      <c r="J13" s="80"/>
      <c r="K13" s="87"/>
      <c r="L13" s="87"/>
      <c r="M13" s="87"/>
      <c r="N13" s="87"/>
      <c r="O13" s="87"/>
    </row>
    <row r="14" spans="9:15" ht="13.5" customHeight="1">
      <c r="I14" s="100"/>
      <c r="J14" s="80"/>
      <c r="K14" s="100"/>
      <c r="L14" s="87"/>
      <c r="M14" s="87"/>
      <c r="N14" s="87"/>
      <c r="O14" s="87"/>
    </row>
    <row r="15" spans="1:15" ht="13.5" customHeight="1">
      <c r="A15" s="98" t="s">
        <v>120</v>
      </c>
      <c r="B15" s="94" t="s">
        <v>121</v>
      </c>
      <c r="C15" s="94"/>
      <c r="D15" s="98"/>
      <c r="I15" s="100"/>
      <c r="J15" s="80"/>
      <c r="K15" s="101"/>
      <c r="L15" s="96"/>
      <c r="M15" s="87"/>
      <c r="N15" s="93"/>
      <c r="O15" s="87"/>
    </row>
    <row r="16" spans="1:15" ht="13.5" customHeight="1">
      <c r="A16" s="102" t="s">
        <v>122</v>
      </c>
      <c r="B16" s="77" t="s">
        <v>123</v>
      </c>
      <c r="C16" s="94"/>
      <c r="D16" s="98"/>
      <c r="I16" s="99">
        <v>20000</v>
      </c>
      <c r="J16" s="80"/>
      <c r="K16" s="87"/>
      <c r="L16" s="87"/>
      <c r="M16" s="87"/>
      <c r="N16" s="87"/>
      <c r="O16" s="87"/>
    </row>
    <row r="17" spans="1:15" ht="13.5" customHeight="1">
      <c r="A17" s="102" t="s">
        <v>124</v>
      </c>
      <c r="B17" s="82" t="s">
        <v>125</v>
      </c>
      <c r="I17" s="99"/>
      <c r="J17" s="80"/>
      <c r="K17" s="103"/>
      <c r="L17" s="96"/>
      <c r="M17" s="87"/>
      <c r="N17" s="87"/>
      <c r="O17" s="87"/>
    </row>
    <row r="18" spans="1:15" ht="13.5" customHeight="1">
      <c r="A18" s="104" t="s">
        <v>126</v>
      </c>
      <c r="B18" s="105" t="s">
        <v>127</v>
      </c>
      <c r="C18" s="81"/>
      <c r="D18" s="81"/>
      <c r="E18" s="81"/>
      <c r="F18" s="81"/>
      <c r="G18" s="81"/>
      <c r="H18" s="81"/>
      <c r="I18" s="99">
        <v>10000</v>
      </c>
      <c r="J18" s="80"/>
      <c r="K18" s="103"/>
      <c r="L18" s="96"/>
      <c r="M18" s="96"/>
      <c r="N18" s="87"/>
      <c r="O18" s="87"/>
    </row>
    <row r="19" spans="1:15" ht="13.5" customHeight="1">
      <c r="A19" s="102" t="s">
        <v>128</v>
      </c>
      <c r="B19" s="82" t="s">
        <v>129</v>
      </c>
      <c r="G19" s="106"/>
      <c r="I19" s="99">
        <v>30000</v>
      </c>
      <c r="J19" s="107"/>
      <c r="K19" s="103"/>
      <c r="L19" s="87"/>
      <c r="M19" s="87"/>
      <c r="N19" s="87"/>
      <c r="O19" s="87"/>
    </row>
    <row r="20" spans="8:11" ht="13.5" customHeight="1">
      <c r="H20" s="91" t="s">
        <v>130</v>
      </c>
      <c r="I20" s="108">
        <f>SUM(I16:I19)</f>
        <v>60000</v>
      </c>
      <c r="J20" s="80"/>
      <c r="K20" s="106"/>
    </row>
    <row r="21" spans="2:10" ht="13.5" customHeight="1">
      <c r="B21" s="90" t="s">
        <v>131</v>
      </c>
      <c r="H21" s="91"/>
      <c r="I21" s="109">
        <f>+I20+I13</f>
        <v>200000</v>
      </c>
      <c r="J21" s="80"/>
    </row>
    <row r="22" spans="1:10" ht="13.5" customHeight="1">
      <c r="A22" s="110"/>
      <c r="B22" s="110"/>
      <c r="C22" s="80"/>
      <c r="D22" s="80"/>
      <c r="E22" s="80"/>
      <c r="F22" s="80"/>
      <c r="G22" s="111"/>
      <c r="H22" s="80"/>
      <c r="I22" s="80"/>
      <c r="J22" s="107"/>
    </row>
    <row r="23" spans="1:10" ht="12.75">
      <c r="A23" s="110"/>
      <c r="B23" s="110"/>
      <c r="C23" s="80"/>
      <c r="D23" s="80"/>
      <c r="E23" s="80"/>
      <c r="F23" s="80"/>
      <c r="G23" s="111"/>
      <c r="H23" s="80"/>
      <c r="I23" s="80"/>
      <c r="J23" s="80"/>
    </row>
    <row r="24" spans="1:10" ht="12.75">
      <c r="A24" s="110"/>
      <c r="B24" s="110"/>
      <c r="D24" s="80"/>
      <c r="E24" s="80"/>
      <c r="F24" s="87"/>
      <c r="G24" s="81"/>
      <c r="H24" s="112"/>
      <c r="I24" s="101"/>
      <c r="J24" s="80"/>
    </row>
    <row r="25" spans="3:9" ht="12.75">
      <c r="C25" s="253"/>
      <c r="D25" s="253"/>
      <c r="E25" s="253"/>
      <c r="F25" s="253"/>
      <c r="G25" s="253"/>
      <c r="H25" s="253"/>
      <c r="I25" s="124"/>
    </row>
    <row r="26" spans="1:10" ht="12.75">
      <c r="A26" s="110"/>
      <c r="B26" s="110"/>
      <c r="D26" s="80"/>
      <c r="E26" s="80"/>
      <c r="F26" s="87"/>
      <c r="G26" s="81"/>
      <c r="H26" s="112"/>
      <c r="I26" s="124"/>
      <c r="J26" s="80"/>
    </row>
    <row r="27" spans="3:9" ht="12.75">
      <c r="C27" s="253"/>
      <c r="D27" s="253"/>
      <c r="E27" s="253"/>
      <c r="F27" s="253"/>
      <c r="G27" s="253"/>
      <c r="H27" s="253"/>
      <c r="I27" s="124"/>
    </row>
    <row r="28" spans="3:9" ht="12.75">
      <c r="C28" s="118"/>
      <c r="D28" s="125"/>
      <c r="E28" s="81"/>
      <c r="F28" s="81"/>
      <c r="G28" s="81"/>
      <c r="H28" s="81"/>
      <c r="I28" s="124"/>
    </row>
    <row r="29" spans="3:9" ht="12.75">
      <c r="C29" s="81"/>
      <c r="D29" s="81"/>
      <c r="E29" s="81"/>
      <c r="F29" s="81"/>
      <c r="G29" s="81"/>
      <c r="H29" s="81"/>
      <c r="I29" s="124"/>
    </row>
    <row r="30" spans="3:9" ht="13.5" customHeight="1">
      <c r="C30" s="251"/>
      <c r="D30" s="251"/>
      <c r="E30" s="251"/>
      <c r="F30" s="251"/>
      <c r="G30" s="251"/>
      <c r="H30" s="251"/>
      <c r="I30" s="124"/>
    </row>
    <row r="31" ht="12.75">
      <c r="I31" s="126"/>
    </row>
  </sheetData>
  <sheetProtection password="E2BF" sheet="1" objects="1" scenarios="1"/>
  <mergeCells count="11">
    <mergeCell ref="C27:H27"/>
    <mergeCell ref="C30:H30"/>
    <mergeCell ref="A7:I7"/>
    <mergeCell ref="A8:I8"/>
    <mergeCell ref="B9:I9"/>
    <mergeCell ref="C25:H25"/>
    <mergeCell ref="A1:B2"/>
    <mergeCell ref="A3:D3"/>
    <mergeCell ref="E3:I3"/>
    <mergeCell ref="A4:D4"/>
    <mergeCell ref="E4:I4"/>
  </mergeCells>
  <printOptions horizontalCentered="1"/>
  <pageMargins left="0.5902777777777778" right="0.5902777777777778" top="1.5750000000000002" bottom="0.9840277777777778" header="0.9055555555555556" footer="0.5118055555555556"/>
  <pageSetup horizontalDpi="300" verticalDpi="300" orientation="portrait" paperSize="9" scale="90" r:id="rId1"/>
  <headerFooter alignWithMargins="0">
    <oddHeader>&amp;LRegione Piemonte&amp;RBando Programmi territoriali integrati per gli anni 2006-2007
Quadro finanziario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Paolo Chiattone</cp:lastModifiedBy>
  <cp:lastPrinted>2008-06-21T11:44:44Z</cp:lastPrinted>
  <dcterms:created xsi:type="dcterms:W3CDTF">2008-06-21T10:58:17Z</dcterms:created>
  <dcterms:modified xsi:type="dcterms:W3CDTF">2008-06-21T11:45:26Z</dcterms:modified>
  <cp:category/>
  <cp:version/>
  <cp:contentType/>
  <cp:contentStatus/>
</cp:coreProperties>
</file>